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ziherprojektdoo.sharepoint.com/sites/Projektiva/Dokumenti v skupni rabi/02 PROJEKTI NOVI/2021/51_Zavod Dornava prizidek Maribor/07 PZI/CD_15.9.2023/popisi/"/>
    </mc:Choice>
  </mc:AlternateContent>
  <xr:revisionPtr revIDLastSave="461" documentId="11_8290B5CD21FAFBDF84858ED838EE11A530D33497" xr6:coauthVersionLast="47" xr6:coauthVersionMax="47" xr10:uidLastSave="{47375FC0-12F1-4EDC-BB69-EACBCD34350C}"/>
  <bookViews>
    <workbookView xWindow="30612" yWindow="-108" windowWidth="30936" windowHeight="16896" tabRatio="955" xr2:uid="{00000000-000D-0000-FFFF-FFFF00000000}"/>
  </bookViews>
  <sheets>
    <sheet name="SKUPNA REKAPITULACIJA" sheetId="39" r:id="rId1"/>
    <sheet name="Rekapitulacija GO del" sheetId="1" r:id="rId2"/>
    <sheet name="SPLOŠNE OPOMBE" sheetId="2" r:id="rId3"/>
    <sheet name="Pripravljalna in zaključna dela" sheetId="3" r:id="rId4"/>
    <sheet name="A0. Rušitvena dela" sheetId="4" r:id="rId5"/>
    <sheet name="A1. Zemeljska dela" sheetId="5" r:id="rId6"/>
    <sheet name="A2. Tesarska dela" sheetId="6" r:id="rId7"/>
    <sheet name="A3. Betonska dela" sheetId="7" r:id="rId8"/>
    <sheet name="A4. Zidarska dela" sheetId="8" r:id="rId9"/>
    <sheet name="A5. Gradbeni oder" sheetId="9" r:id="rId10"/>
    <sheet name="A6. Kanalizacija" sheetId="10" r:id="rId11"/>
    <sheet name="A7. Jeklene konstrukcije" sheetId="11" r:id="rId12"/>
    <sheet name="B1. Krovsko kleparska dela" sheetId="12" r:id="rId13"/>
    <sheet name="PRILOGA_Sistem PLUVIA" sheetId="38" r:id="rId14"/>
    <sheet name="B2. Suhomontažna dela" sheetId="18" r:id="rId15"/>
    <sheet name="B3. Estrihi" sheetId="13" r:id="rId16"/>
    <sheet name="B4. Stavbno pohištvo" sheetId="37" r:id="rId17"/>
    <sheet name="B5. Mizar. in Ključavnič. dela" sheetId="14" r:id="rId18"/>
    <sheet name="B6. Keramičarska dela" sheetId="16" r:id="rId19"/>
    <sheet name="B7. Tlakarska dela" sheetId="17" r:id="rId20"/>
    <sheet name="B8. Slikopleskarska dela" sheetId="19" r:id="rId21"/>
    <sheet name="B9. Fasada" sheetId="20" r:id="rId22"/>
    <sheet name="B10. Alu steklena fasada" sheetId="24" r:id="rId23"/>
    <sheet name="B10. Dvigalo" sheetId="21" r:id="rId24"/>
    <sheet name="C. Zunanja ureditev" sheetId="31" r:id="rId25"/>
  </sheets>
  <externalReferences>
    <externalReference r:id="rId26"/>
    <externalReference r:id="rId27"/>
  </externalReferences>
  <definedNames>
    <definedName name="_1Excel_BuiltIn_Print_Area_1_1" localSheetId="16">#REF!</definedName>
    <definedName name="_1Excel_BuiltIn_Print_Area_1_1" localSheetId="24">#REF!</definedName>
    <definedName name="_1Excel_BuiltIn_Print_Area_1_1">#REF!</definedName>
    <definedName name="_1Excel_BuiltIn_Print_Area_5_1_1" localSheetId="16">#REF!</definedName>
    <definedName name="_1Excel_BuiltIn_Print_Area_5_1_1" localSheetId="24">#REF!</definedName>
    <definedName name="_1Excel_BuiltIn_Print_Area_5_1_1">#REF!</definedName>
    <definedName name="_1Excel_BuiltIn_Print_Area_5_1_2" localSheetId="16">#REF!</definedName>
    <definedName name="_1Excel_BuiltIn_Print_Area_5_1_2" localSheetId="24">#REF!</definedName>
    <definedName name="_1Excel_BuiltIn_Print_Area_5_1_2">#REF!</definedName>
    <definedName name="_2Excel_BuiltIn_Print_Area_5_1_1" localSheetId="16">#REF!</definedName>
    <definedName name="_2Excel_BuiltIn_Print_Area_5_1_1" localSheetId="24">#REF!</definedName>
    <definedName name="_2Excel_BuiltIn_Print_Area_5_1_1">#REF!</definedName>
    <definedName name="_3Excel_BuiltIn_Print_Area_8_1_1" localSheetId="16">#REF!</definedName>
    <definedName name="_3Excel_BuiltIn_Print_Area_8_1_1" localSheetId="24">#REF!</definedName>
    <definedName name="_3Excel_BuiltIn_Print_Area_8_1_1">#REF!</definedName>
    <definedName name="_4Excel_BuiltIn_Print_Titles_6_1_1" localSheetId="16">#REF!</definedName>
    <definedName name="_4Excel_BuiltIn_Print_Titles_6_1_1" localSheetId="24">#REF!</definedName>
    <definedName name="_4Excel_BuiltIn_Print_Titles_6_1_1">#REF!</definedName>
    <definedName name="a" localSheetId="16">#REF!</definedName>
    <definedName name="a" localSheetId="24">#REF!</definedName>
    <definedName name="a">#REF!</definedName>
    <definedName name="b" localSheetId="4">#REF!</definedName>
    <definedName name="b" localSheetId="22">#REF!</definedName>
    <definedName name="b" localSheetId="16">#REF!</definedName>
    <definedName name="b" localSheetId="24">#REF!</definedName>
    <definedName name="b">#REF!</definedName>
    <definedName name="Excel_BuiltIn_Print_Area_1_2" localSheetId="16">#REF!</definedName>
    <definedName name="Excel_BuiltIn_Print_Area_1_2" localSheetId="24">#REF!</definedName>
    <definedName name="Excel_BuiltIn_Print_Area_1_2">#REF!</definedName>
    <definedName name="Excel_BuiltIn_Print_Area_11" localSheetId="16">#REF!</definedName>
    <definedName name="Excel_BuiltIn_Print_Area_11" localSheetId="24">#REF!</definedName>
    <definedName name="Excel_BuiltIn_Print_Area_11">#REF!</definedName>
    <definedName name="Excel_BuiltIn_Print_Area_11_1" localSheetId="16">#REF!</definedName>
    <definedName name="Excel_BuiltIn_Print_Area_11_1" localSheetId="24">#REF!</definedName>
    <definedName name="Excel_BuiltIn_Print_Area_11_1">#REF!</definedName>
    <definedName name="Excel_BuiltIn_Print_Area_11_1_11" localSheetId="16">#REF!</definedName>
    <definedName name="Excel_BuiltIn_Print_Area_11_1_11" localSheetId="24">#REF!</definedName>
    <definedName name="Excel_BuiltIn_Print_Area_11_1_11">#REF!</definedName>
    <definedName name="Excel_BuiltIn_Print_Area_12" localSheetId="16">#REF!</definedName>
    <definedName name="Excel_BuiltIn_Print_Area_12" localSheetId="24">#REF!</definedName>
    <definedName name="Excel_BuiltIn_Print_Area_12">#REF!</definedName>
    <definedName name="Excel_BuiltIn_Print_Area_14_1">"$#REF!.$A$1:$IV$64784"</definedName>
    <definedName name="Excel_BuiltIn_Print_Area_16_1">"$#REF!.$A$1:$IV$64784"</definedName>
    <definedName name="Excel_BuiltIn_Print_Area_2_1" localSheetId="16">#REF!</definedName>
    <definedName name="Excel_BuiltIn_Print_Area_2_1" localSheetId="24">#REF!</definedName>
    <definedName name="Excel_BuiltIn_Print_Area_2_1">#REF!</definedName>
    <definedName name="Excel_BuiltIn_Print_Area_3_1" localSheetId="16">#REF!</definedName>
    <definedName name="Excel_BuiltIn_Print_Area_3_1" localSheetId="24">#REF!</definedName>
    <definedName name="Excel_BuiltIn_Print_Area_3_1">#REF!</definedName>
    <definedName name="Excel_BuiltIn_Print_Area_4_1" localSheetId="16">#REF!</definedName>
    <definedName name="Excel_BuiltIn_Print_Area_4_1" localSheetId="24">#REF!</definedName>
    <definedName name="Excel_BuiltIn_Print_Area_4_1">#REF!</definedName>
    <definedName name="Excel_BuiltIn_Print_Area_4_1_1" localSheetId="16">#REF!</definedName>
    <definedName name="Excel_BuiltIn_Print_Area_4_1_1" localSheetId="24">#REF!</definedName>
    <definedName name="Excel_BuiltIn_Print_Area_4_1_1">#REF!</definedName>
    <definedName name="Excel_BuiltIn_Print_Area_5_1" localSheetId="16">#REF!</definedName>
    <definedName name="Excel_BuiltIn_Print_Area_5_1" localSheetId="24">#REF!</definedName>
    <definedName name="Excel_BuiltIn_Print_Area_5_1">#REF!</definedName>
    <definedName name="Excel_BuiltIn_Print_Area_6_1" localSheetId="16">#REF!</definedName>
    <definedName name="Excel_BuiltIn_Print_Area_6_1" localSheetId="24">#REF!</definedName>
    <definedName name="Excel_BuiltIn_Print_Area_6_1">#REF!</definedName>
    <definedName name="Excel_BuiltIn_Print_Area_8_1" localSheetId="16">#REF!</definedName>
    <definedName name="Excel_BuiltIn_Print_Area_8_1" localSheetId="24">#REF!</definedName>
    <definedName name="Excel_BuiltIn_Print_Area_8_1">#REF!</definedName>
    <definedName name="Excel_BuiltIn_Print_Area_9_1" localSheetId="16">#REF!</definedName>
    <definedName name="Excel_BuiltIn_Print_Area_9_1" localSheetId="24">#REF!</definedName>
    <definedName name="Excel_BuiltIn_Print_Area_9_1">#REF!</definedName>
    <definedName name="Excel_BuiltIn_Print_Titles_1" localSheetId="16">#REF!</definedName>
    <definedName name="Excel_BuiltIn_Print_Titles_1" localSheetId="24">#REF!</definedName>
    <definedName name="Excel_BuiltIn_Print_Titles_1">#REF!</definedName>
    <definedName name="Excel_BuiltIn_Print_Titles_1_1_1" localSheetId="16">#REF!</definedName>
    <definedName name="Excel_BuiltIn_Print_Titles_1_1_1" localSheetId="24">#REF!</definedName>
    <definedName name="Excel_BuiltIn_Print_Titles_1_1_1">#REF!</definedName>
    <definedName name="Excel_BuiltIn_Print_Titles_10" localSheetId="16">#REF!</definedName>
    <definedName name="Excel_BuiltIn_Print_Titles_10" localSheetId="24">#REF!</definedName>
    <definedName name="Excel_BuiltIn_Print_Titles_10">#REF!</definedName>
    <definedName name="Excel_BuiltIn_Print_Titles_11" localSheetId="16">#REF!</definedName>
    <definedName name="Excel_BuiltIn_Print_Titles_11" localSheetId="24">#REF!</definedName>
    <definedName name="Excel_BuiltIn_Print_Titles_11">#REF!</definedName>
    <definedName name="Excel_BuiltIn_Print_Titles_12" localSheetId="16">#REF!</definedName>
    <definedName name="Excel_BuiltIn_Print_Titles_12" localSheetId="24">#REF!</definedName>
    <definedName name="Excel_BuiltIn_Print_Titles_12">#REF!</definedName>
    <definedName name="Excel_BuiltIn_Print_Titles_2" localSheetId="16">#REF!</definedName>
    <definedName name="Excel_BuiltIn_Print_Titles_2" localSheetId="24">#REF!</definedName>
    <definedName name="Excel_BuiltIn_Print_Titles_2">#REF!</definedName>
    <definedName name="Excel_BuiltIn_Print_Titles_3" localSheetId="16">#REF!</definedName>
    <definedName name="Excel_BuiltIn_Print_Titles_3" localSheetId="24">#REF!</definedName>
    <definedName name="Excel_BuiltIn_Print_Titles_3">#REF!</definedName>
    <definedName name="Excel_BuiltIn_Print_Titles_4_1" localSheetId="16">#REF!</definedName>
    <definedName name="Excel_BuiltIn_Print_Titles_4_1" localSheetId="24">#REF!</definedName>
    <definedName name="Excel_BuiltIn_Print_Titles_4_1">#REF!</definedName>
    <definedName name="Excel_BuiltIn_Print_Titles_4_1_1" localSheetId="16">#REF!</definedName>
    <definedName name="Excel_BuiltIn_Print_Titles_4_1_1" localSheetId="24">#REF!</definedName>
    <definedName name="Excel_BuiltIn_Print_Titles_4_1_1">#REF!</definedName>
    <definedName name="Excel_BuiltIn_Print_Titles_5" localSheetId="16">#REF!</definedName>
    <definedName name="Excel_BuiltIn_Print_Titles_5" localSheetId="24">#REF!</definedName>
    <definedName name="Excel_BuiltIn_Print_Titles_5">#REF!</definedName>
    <definedName name="Excel_BuiltIn_Print_Titles_6" localSheetId="16">#REF!</definedName>
    <definedName name="Excel_BuiltIn_Print_Titles_6" localSheetId="24">#REF!</definedName>
    <definedName name="Excel_BuiltIn_Print_Titles_6">#REF!</definedName>
    <definedName name="Excel_BuiltIn_Print_Titles_6_1" localSheetId="16">#REF!</definedName>
    <definedName name="Excel_BuiltIn_Print_Titles_6_1" localSheetId="24">#REF!</definedName>
    <definedName name="Excel_BuiltIn_Print_Titles_6_1">#REF!</definedName>
    <definedName name="Excel_BuiltIn_Print_Titles_6_1_1" localSheetId="16">#REF!</definedName>
    <definedName name="Excel_BuiltIn_Print_Titles_6_1_1" localSheetId="24">#REF!</definedName>
    <definedName name="Excel_BuiltIn_Print_Titles_6_1_1">#REF!</definedName>
    <definedName name="Excel_BuiltIn_Print_Titles_7" localSheetId="16">#REF!</definedName>
    <definedName name="Excel_BuiltIn_Print_Titles_7" localSheetId="24">#REF!</definedName>
    <definedName name="Excel_BuiltIn_Print_Titles_7">#REF!</definedName>
    <definedName name="Excel_BuiltIn_Print_Titles_8" localSheetId="16">#REF!</definedName>
    <definedName name="Excel_BuiltIn_Print_Titles_8" localSheetId="24">#REF!</definedName>
    <definedName name="Excel_BuiltIn_Print_Titles_8">#REF!</definedName>
    <definedName name="Excel_BuiltIn_Print_Titles_9" localSheetId="16">#REF!</definedName>
    <definedName name="Excel_BuiltIn_Print_Titles_9" localSheetId="24">#REF!</definedName>
    <definedName name="Excel_BuiltIn_Print_Titles_9">#REF!</definedName>
    <definedName name="j" localSheetId="4">#REF!</definedName>
    <definedName name="j" localSheetId="22">#REF!</definedName>
    <definedName name="j" localSheetId="16">#REF!</definedName>
    <definedName name="j" localSheetId="24">#REF!</definedName>
    <definedName name="j">#REF!</definedName>
    <definedName name="n" localSheetId="4">#REF!</definedName>
    <definedName name="n" localSheetId="22">#REF!</definedName>
    <definedName name="n" localSheetId="16">#REF!</definedName>
    <definedName name="n" localSheetId="24">#REF!</definedName>
    <definedName name="n">#REF!</definedName>
    <definedName name="_xlnm.Print_Area" localSheetId="4">'A0. Rušitvena dela'!$A$1:$F$27</definedName>
    <definedName name="_xlnm.Print_Area" localSheetId="5">'A1. Zemeljska dela'!$A$1:$F$48</definedName>
    <definedName name="_xlnm.Print_Area" localSheetId="6">'A2. Tesarska dela'!$A$1:$F$48</definedName>
    <definedName name="_xlnm.Print_Area" localSheetId="7">'A3. Betonska dela'!$A$1:$F$59</definedName>
    <definedName name="_xlnm.Print_Area" localSheetId="8">'A4. Zidarska dela'!$A$1:$F$94</definedName>
    <definedName name="_xlnm.Print_Area" localSheetId="9">'A5. Gradbeni oder'!$A$1:$F$37</definedName>
    <definedName name="_xlnm.Print_Area" localSheetId="10">'A6. Kanalizacija'!$A$1:$F$20</definedName>
    <definedName name="_xlnm.Print_Area" localSheetId="11">'A7. Jeklene konstrukcije'!$A$1:$F$40</definedName>
    <definedName name="_xlnm.Print_Area" localSheetId="12">'B1. Krovsko kleparska dela'!$A$1:$F$86</definedName>
    <definedName name="_xlnm.Print_Area" localSheetId="22">'B10. Alu steklena fasada'!$A$1:$F$43</definedName>
    <definedName name="_xlnm.Print_Area" localSheetId="23">'B10. Dvigalo'!$A$1:$F$20</definedName>
    <definedName name="_xlnm.Print_Area" localSheetId="14">'B2. Suhomontažna dela'!$A$1:$F$73</definedName>
    <definedName name="_xlnm.Print_Area" localSheetId="15">'B3. Estrihi'!$A$1:$F$36</definedName>
    <definedName name="_xlnm.Print_Area" localSheetId="16">'B4. Stavbno pohištvo'!$A$1:$F$65</definedName>
    <definedName name="_xlnm.Print_Area" localSheetId="17">'B5. Mizar. in Ključavnič. dela'!$A$1:$F$53</definedName>
    <definedName name="_xlnm.Print_Area" localSheetId="18">'B6. Keramičarska dela'!$A$1:$F$49</definedName>
    <definedName name="_xlnm.Print_Area" localSheetId="19">'B7. Tlakarska dela'!$A$1:$F$32</definedName>
    <definedName name="_xlnm.Print_Area" localSheetId="20">'B8. Slikopleskarska dela'!$A$1:$F$42</definedName>
    <definedName name="_xlnm.Print_Area" localSheetId="21">'B9. Fasada'!$A$1:$F$43</definedName>
    <definedName name="_xlnm.Print_Area" localSheetId="24">'C. Zunanja ureditev'!$A$1:$F$60</definedName>
    <definedName name="_xlnm.Print_Area" localSheetId="13">'PRILOGA_Sistem PLUVIA'!$A$1:$N$72</definedName>
    <definedName name="_xlnm.Print_Area" localSheetId="3">'Pripravljalna in zaključna dela'!$A$1:$F$52</definedName>
    <definedName name="_xlnm.Print_Area" localSheetId="1">'Rekapitulacija GO del'!$A$1:$E$59</definedName>
    <definedName name="_xlnm.Print_Area" localSheetId="0">'SKUPNA REKAPITULACIJA'!$A$1:$E$29</definedName>
    <definedName name="_xlnm.Print_Area" localSheetId="2">'SPLOŠNE OPOMBE'!$A$1:$F$38</definedName>
    <definedName name="_xlnm.Print_Titles" localSheetId="4">'A0. Rušitvena dela'!$2:$3</definedName>
    <definedName name="_xlnm.Print_Titles" localSheetId="5">'A1. Zemeljska dela'!$1:$2</definedName>
    <definedName name="_xlnm.Print_Titles" localSheetId="6">'A2. Tesarska dela'!$1:$2</definedName>
    <definedName name="_xlnm.Print_Titles" localSheetId="7">'A3. Betonska dela'!$1:$2</definedName>
    <definedName name="_xlnm.Print_Titles" localSheetId="8">'A4. Zidarska dela'!$1:$2</definedName>
    <definedName name="_xlnm.Print_Titles" localSheetId="9">'A5. Gradbeni oder'!$1:$2</definedName>
    <definedName name="_xlnm.Print_Titles" localSheetId="11">'A7. Jeklene konstrukcije'!$1:$2</definedName>
    <definedName name="_xlnm.Print_Titles" localSheetId="12">'B1. Krovsko kleparska dela'!$1:$2</definedName>
    <definedName name="_xlnm.Print_Titles" localSheetId="22">'B10. Alu steklena fasada'!$2:$3</definedName>
    <definedName name="_xlnm.Print_Titles" localSheetId="14">'B2. Suhomontažna dela'!$1:$2</definedName>
    <definedName name="_xlnm.Print_Titles" localSheetId="15">'B3. Estrihi'!$1:$2</definedName>
    <definedName name="_xlnm.Print_Titles" localSheetId="16">'B4. Stavbno pohištvo'!$1:$2</definedName>
    <definedName name="_xlnm.Print_Titles" localSheetId="17">'B5. Mizar. in Ključavnič. dela'!$1:$2</definedName>
    <definedName name="_xlnm.Print_Titles" localSheetId="18">'B6. Keramičarska dela'!$1:$2</definedName>
    <definedName name="_xlnm.Print_Titles" localSheetId="19">'B7. Tlakarska dela'!$1:$2</definedName>
    <definedName name="_xlnm.Print_Titles" localSheetId="20">'B8. Slikopleskarska dela'!$1:$2</definedName>
    <definedName name="_xlnm.Print_Titles" localSheetId="21">'B9. Fasada'!$1:$2</definedName>
    <definedName name="_xlnm.Print_Titles" localSheetId="24">'C. Zunanja ureditev'!$1:$2</definedName>
    <definedName name="_xlnm.Print_Titles" localSheetId="3">'Pripravljalna in zaključna dela'!$1:$2</definedName>
    <definedName name="v" localSheetId="4">#REF!</definedName>
    <definedName name="v" localSheetId="22">#REF!</definedName>
    <definedName name="v" localSheetId="16">#REF!</definedName>
    <definedName name="v" localSheetId="24">#REF!</definedName>
    <definedName name="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39" l="1"/>
  <c r="E13" i="39"/>
  <c r="E10" i="39"/>
  <c r="F35" i="14"/>
  <c r="F33" i="14"/>
  <c r="F31" i="14"/>
  <c r="F31" i="3"/>
  <c r="F45" i="3"/>
  <c r="F44" i="3"/>
  <c r="E25" i="39" l="1"/>
  <c r="F34" i="14"/>
  <c r="F32" i="14"/>
  <c r="F30" i="14"/>
  <c r="F13" i="21"/>
  <c r="E21" i="39" l="1"/>
  <c r="E28" i="39" s="1"/>
  <c r="F80" i="12"/>
  <c r="F60" i="18"/>
  <c r="F42" i="5"/>
  <c r="F59" i="37" l="1"/>
  <c r="F54" i="37"/>
  <c r="F53" i="37"/>
  <c r="F42" i="37"/>
  <c r="F51" i="31" l="1"/>
  <c r="F45" i="31"/>
  <c r="F44" i="31"/>
  <c r="F43" i="31"/>
  <c r="F42" i="31"/>
  <c r="F39" i="31"/>
  <c r="F38" i="31"/>
  <c r="F37" i="31"/>
  <c r="F36" i="31"/>
  <c r="F11" i="31"/>
  <c r="F32" i="31"/>
  <c r="F31" i="31"/>
  <c r="F30" i="31"/>
  <c r="F52" i="7" l="1"/>
  <c r="F51" i="7"/>
  <c r="F50" i="7"/>
  <c r="F49" i="7"/>
  <c r="F16" i="21"/>
  <c r="F36" i="24"/>
  <c r="F43" i="14" l="1"/>
  <c r="F42" i="14"/>
  <c r="N48" i="38" l="1"/>
  <c r="N47" i="38"/>
  <c r="N46" i="38"/>
  <c r="N45" i="38"/>
  <c r="N44" i="38"/>
  <c r="N43" i="38"/>
  <c r="N42" i="38"/>
  <c r="N35" i="38"/>
  <c r="N34" i="38"/>
  <c r="N33" i="38"/>
  <c r="N32" i="38"/>
  <c r="N31" i="38"/>
  <c r="N30" i="38"/>
  <c r="N29" i="38"/>
  <c r="M38" i="38" s="1"/>
  <c r="J65" i="38" s="1"/>
  <c r="N28" i="38"/>
  <c r="N21" i="38"/>
  <c r="N20" i="38"/>
  <c r="N13" i="38"/>
  <c r="M16" i="38" s="1"/>
  <c r="J63" i="38" s="1"/>
  <c r="N12" i="38"/>
  <c r="M24" i="38" l="1"/>
  <c r="J64" i="38" s="1"/>
  <c r="M51" i="38"/>
  <c r="J66" i="38" s="1"/>
  <c r="N70" i="38" s="1"/>
  <c r="F59" i="12"/>
  <c r="F49" i="12"/>
  <c r="F34" i="11"/>
  <c r="F76" i="8" l="1"/>
  <c r="F72" i="8" l="1"/>
  <c r="F61" i="8" l="1"/>
  <c r="F54" i="8"/>
  <c r="F53" i="8"/>
  <c r="F50" i="8" l="1"/>
  <c r="F36" i="8" l="1"/>
  <c r="F35" i="8" l="1"/>
  <c r="F24" i="7" l="1"/>
  <c r="F25" i="8" l="1"/>
  <c r="F28" i="7"/>
  <c r="F32" i="7"/>
  <c r="F18" i="4" l="1"/>
  <c r="F70" i="12" l="1"/>
  <c r="F15" i="4" l="1"/>
  <c r="F39" i="14" l="1"/>
  <c r="F38" i="14"/>
  <c r="F58" i="37" l="1"/>
  <c r="F57" i="37"/>
  <c r="F48" i="37"/>
  <c r="F41" i="37"/>
  <c r="F35" i="37"/>
  <c r="F34" i="37"/>
  <c r="F33" i="37"/>
  <c r="F32" i="37"/>
  <c r="F31" i="37"/>
  <c r="F30" i="37"/>
  <c r="F29" i="37"/>
  <c r="F28" i="37"/>
  <c r="F27" i="37"/>
  <c r="F26" i="37"/>
  <c r="F25" i="37"/>
  <c r="F49" i="37" l="1"/>
  <c r="F50" i="37"/>
  <c r="F69" i="8" l="1"/>
  <c r="F68" i="8"/>
  <c r="F28" i="8" l="1"/>
  <c r="F27" i="7" l="1"/>
  <c r="F53" i="12" l="1"/>
  <c r="F48" i="8" l="1"/>
  <c r="F49" i="8"/>
  <c r="F35" i="6" l="1"/>
  <c r="F34" i="6"/>
  <c r="F38" i="7"/>
  <c r="F28" i="6" l="1"/>
  <c r="F58" i="12" l="1"/>
  <c r="F31" i="6" l="1"/>
  <c r="F35" i="7"/>
  <c r="F40" i="8" l="1"/>
  <c r="F39" i="8"/>
  <c r="F22" i="5" l="1"/>
  <c r="F29" i="14" l="1"/>
  <c r="F69" i="12"/>
  <c r="F32" i="8" l="1"/>
  <c r="F31" i="8"/>
  <c r="F37" i="3" l="1"/>
  <c r="F47" i="8" l="1"/>
  <c r="F20" i="7" l="1"/>
  <c r="F41" i="3" l="1"/>
  <c r="F24" i="31" l="1"/>
  <c r="F14" i="31" l="1"/>
  <c r="F17" i="31"/>
  <c r="F20" i="31"/>
  <c r="F21" i="31"/>
  <c r="F54" i="31" l="1"/>
  <c r="E57" i="31" l="1"/>
  <c r="F17" i="17" l="1"/>
  <c r="F16" i="17"/>
  <c r="F82" i="8" l="1"/>
  <c r="F17" i="7" l="1"/>
  <c r="F31" i="7" l="1"/>
  <c r="F66" i="12" l="1"/>
  <c r="F65" i="12"/>
  <c r="F64" i="12" l="1"/>
  <c r="E62" i="37" l="1"/>
  <c r="F62" i="37" s="1"/>
  <c r="F65" i="37" s="1"/>
  <c r="E40" i="1" l="1"/>
  <c r="F56" i="12" l="1"/>
  <c r="F39" i="7" l="1"/>
  <c r="F73" i="8" l="1"/>
  <c r="F41" i="6" l="1"/>
  <c r="F37" i="20" l="1"/>
  <c r="F44" i="8" l="1"/>
  <c r="F60" i="8" l="1"/>
  <c r="F21" i="4" l="1"/>
  <c r="F14" i="4" l="1"/>
  <c r="F29" i="19" l="1"/>
  <c r="F28" i="19"/>
  <c r="F62" i="8" l="1"/>
  <c r="F57" i="31" l="1"/>
  <c r="F12" i="21"/>
  <c r="F60" i="31" l="1"/>
  <c r="E57" i="1" s="1"/>
  <c r="F57" i="12" l="1"/>
  <c r="F55" i="12"/>
  <c r="F16" i="10" l="1"/>
  <c r="F65" i="8" l="1"/>
  <c r="F46" i="14" l="1"/>
  <c r="F29" i="13" l="1"/>
  <c r="F24" i="17"/>
  <c r="F66" i="18" l="1"/>
  <c r="F59" i="18" l="1"/>
  <c r="F20" i="17" l="1"/>
  <c r="F60" i="12" l="1"/>
  <c r="F54" i="12"/>
  <c r="F23" i="7" l="1"/>
  <c r="F16" i="3" l="1"/>
  <c r="F34" i="3"/>
  <c r="F19" i="3"/>
  <c r="E39" i="24" l="1"/>
  <c r="F39" i="24"/>
  <c r="F42" i="24" s="1"/>
  <c r="E52" i="1" s="1"/>
  <c r="F13" i="10" l="1"/>
  <c r="F12" i="10"/>
  <c r="F11" i="10"/>
  <c r="F22" i="6" l="1"/>
  <c r="F61" i="12" l="1"/>
  <c r="F19" i="21" l="1"/>
  <c r="E54" i="1" s="1"/>
  <c r="F36" i="19"/>
  <c r="F35" i="19"/>
  <c r="F32" i="19"/>
  <c r="F43" i="16"/>
  <c r="F42" i="16"/>
  <c r="F41" i="16"/>
  <c r="F37" i="16"/>
  <c r="F33" i="16"/>
  <c r="F30" i="16"/>
  <c r="E83" i="12" l="1"/>
  <c r="F83" i="12" s="1"/>
  <c r="F86" i="12" s="1"/>
  <c r="E37" i="11"/>
  <c r="F37" i="11" s="1"/>
  <c r="F40" i="11" s="1"/>
  <c r="E40" i="20"/>
  <c r="F40" i="20" s="1"/>
  <c r="F43" i="20" s="1"/>
  <c r="E39" i="19"/>
  <c r="F39" i="19" s="1"/>
  <c r="F42" i="19" s="1"/>
  <c r="E49" i="14"/>
  <c r="F49" i="14" s="1"/>
  <c r="F52" i="14" s="1"/>
  <c r="E46" i="16"/>
  <c r="F46" i="16" s="1"/>
  <c r="F49" i="16" s="1"/>
  <c r="F19" i="10"/>
  <c r="E26" i="1" s="1"/>
  <c r="E69" i="18"/>
  <c r="F69" i="18" s="1"/>
  <c r="F72" i="18" s="1"/>
  <c r="E27" i="17"/>
  <c r="F27" i="17" s="1"/>
  <c r="F30" i="17" s="1"/>
  <c r="E32" i="13"/>
  <c r="F32" i="13" s="1"/>
  <c r="F35" i="13" s="1"/>
  <c r="F87" i="8"/>
  <c r="F86" i="8"/>
  <c r="F85" i="8"/>
  <c r="F79" i="8"/>
  <c r="F57" i="8"/>
  <c r="F43" i="8"/>
  <c r="F46" i="7"/>
  <c r="F45" i="7"/>
  <c r="F42" i="7"/>
  <c r="F25" i="6"/>
  <c r="F38" i="6"/>
  <c r="F35" i="5"/>
  <c r="F38" i="5"/>
  <c r="F32" i="5"/>
  <c r="F31" i="5"/>
  <c r="F28" i="5"/>
  <c r="F25" i="5"/>
  <c r="E24" i="4"/>
  <c r="F29" i="9"/>
  <c r="F33" i="9"/>
  <c r="F7" i="3"/>
  <c r="F10" i="3"/>
  <c r="F13" i="3"/>
  <c r="F22" i="3"/>
  <c r="F25" i="3"/>
  <c r="F28" i="3"/>
  <c r="F40" i="3"/>
  <c r="F36" i="9" l="1"/>
  <c r="E24" i="1" s="1"/>
  <c r="E90" i="8"/>
  <c r="E45" i="5"/>
  <c r="E48" i="3"/>
  <c r="F48" i="3" s="1"/>
  <c r="F51" i="3" s="1"/>
  <c r="F24" i="4"/>
  <c r="F27" i="4" s="1"/>
  <c r="E36" i="1"/>
  <c r="E44" i="1"/>
  <c r="E44" i="6"/>
  <c r="F44" i="6" s="1"/>
  <c r="F47" i="6" s="1"/>
  <c r="E55" i="7"/>
  <c r="F55" i="7" s="1"/>
  <c r="F58" i="7" s="1"/>
  <c r="E42" i="1"/>
  <c r="E48" i="1"/>
  <c r="E46" i="1"/>
  <c r="E38" i="1"/>
  <c r="E28" i="1"/>
  <c r="E34" i="1"/>
  <c r="E50" i="1"/>
  <c r="E32" i="1" l="1"/>
  <c r="E14" i="1"/>
  <c r="E12" i="1"/>
  <c r="E18" i="1"/>
  <c r="E20" i="1"/>
  <c r="F90" i="8"/>
  <c r="F93" i="8" s="1"/>
  <c r="F45" i="5"/>
  <c r="F48" i="5" s="1"/>
  <c r="E16" i="1" l="1"/>
  <c r="E22" i="1"/>
  <c r="E10" i="1" l="1"/>
  <c r="E7" i="1" s="1"/>
</calcChain>
</file>

<file path=xl/sharedStrings.xml><?xml version="1.0" encoding="utf-8"?>
<sst xmlns="http://schemas.openxmlformats.org/spreadsheetml/2006/main" count="1090" uniqueCount="561">
  <si>
    <t>A5. Gradbeni oder</t>
  </si>
  <si>
    <t>A4. Zidarska dela</t>
  </si>
  <si>
    <t>A3. Betonska dela</t>
  </si>
  <si>
    <t>A2. Tesarska dela</t>
  </si>
  <si>
    <t>A1. Zemeljska dela</t>
  </si>
  <si>
    <t>A0. Rušitvena dela</t>
  </si>
  <si>
    <t>Pripravljalna in zaključna dela</t>
  </si>
  <si>
    <t>A GRADBENA DELA SKUPAJ</t>
  </si>
  <si>
    <t>SKUPNA REKAPITULACIJA GO DEL</t>
  </si>
  <si>
    <r>
      <t>Predračun št.</t>
    </r>
    <r>
      <rPr>
        <sz val="10"/>
        <color indexed="22"/>
        <rFont val="Arial"/>
        <family val="2"/>
        <charset val="238"/>
      </rPr>
      <t>:</t>
    </r>
    <r>
      <rPr>
        <sz val="10"/>
        <color indexed="55"/>
        <rFont val="Arial"/>
        <family val="2"/>
        <charset val="238"/>
      </rPr>
      <t xml:space="preserve"> …………...………….…...….………</t>
    </r>
  </si>
  <si>
    <r>
      <t>Faza:</t>
    </r>
    <r>
      <rPr>
        <sz val="10"/>
        <color indexed="23"/>
        <rFont val="Arial"/>
        <family val="2"/>
        <charset val="238"/>
      </rPr>
      <t xml:space="preserve"> </t>
    </r>
    <r>
      <rPr>
        <sz val="10"/>
        <color indexed="55"/>
        <rFont val="Arial"/>
        <family val="2"/>
        <charset val="238"/>
      </rPr>
      <t>…………………………...…………………………………….………………...……….</t>
    </r>
  </si>
  <si>
    <r>
      <t xml:space="preserve">Družba: ( izvajalec-ponudnik ) </t>
    </r>
    <r>
      <rPr>
        <sz val="10"/>
        <color indexed="55"/>
        <rFont val="Arial"/>
        <family val="2"/>
        <charset val="238"/>
      </rPr>
      <t>.…………..……………………….…………………………..</t>
    </r>
  </si>
  <si>
    <t>DDV prikazati posebej</t>
  </si>
  <si>
    <t>*</t>
  </si>
  <si>
    <t>upoštevati vsa dodatna navodila nadzora in projektanta</t>
  </si>
  <si>
    <t>vse mere kontrolirati na kraju samem oz. na gradbišču</t>
  </si>
  <si>
    <t>vsa zavarovanja in podpiranja med izkopi in zasipi</t>
  </si>
  <si>
    <t>Opomba - v ceni upoštevati:</t>
  </si>
  <si>
    <t xml:space="preserve">Ponudnik je dolžan pri ponudbi upoštevati vse povezane stroške, ki so potrebni za tehnično pravilno izvedbo del, ki jih ponuja v izvedbo (kot npr. razni pritrdilni material, vezni, tesnilni material, podkonstrukcije  in podobno. </t>
  </si>
  <si>
    <t>Opomba - pri sestavi ponudbe upoštevati:</t>
  </si>
  <si>
    <t>Izvajalec je dolžan pri sestavi ponudbe in izvajanju del upoštevati vse grafične in tekstualne dela projekta. V primeru tiskarskih napak in neskladij  v projektu je dolžan na to opozoriti projektanta pred oddajo ponudbe.</t>
  </si>
  <si>
    <t>Naročnik bo pri pregledu ponudb preveril ustreznost ponudbenih cen glede na zahtevan material ali opremo. Razlike v cenah, ki bodo temeljile na manjši kakovosti bo moral finančno nadomestiti izvajalec sam.</t>
  </si>
  <si>
    <t>Pred oddajo ponudbe in pričetkom del je treba vse opise, mere, količine in obdelave kontrolirati po zadnje veljavnih načrtih, opisih in detajlih! Izvajalec je opozorjen da mora upoštevati navedene materiale in opremo oziroma da zagotovi kvalitetno enakovrednost!</t>
  </si>
  <si>
    <t>Opomba - pred oddajo ponudbe upoštevati:</t>
  </si>
  <si>
    <t>SKUPAJ:</t>
  </si>
  <si>
    <t>PRIPRAVLJALNA IN ZAKLJUČNA DELA</t>
  </si>
  <si>
    <t>8</t>
  </si>
  <si>
    <t>m2</t>
  </si>
  <si>
    <t>7</t>
  </si>
  <si>
    <t>ur</t>
  </si>
  <si>
    <r>
      <rPr>
        <b/>
        <sz val="10"/>
        <rFont val="Arial"/>
        <family val="2"/>
        <charset val="238"/>
      </rPr>
      <t>Geomehanski nadzor med izvajanjem zemeljskih del.</t>
    </r>
    <r>
      <rPr>
        <sz val="10"/>
        <rFont val="Arial"/>
        <family val="2"/>
        <charset val="238"/>
      </rPr>
      <t xml:space="preserve">
Količina je ocenjena!</t>
    </r>
  </si>
  <si>
    <t>6</t>
  </si>
  <si>
    <t>kpl</t>
  </si>
  <si>
    <t>5</t>
  </si>
  <si>
    <t>4</t>
  </si>
  <si>
    <t>3</t>
  </si>
  <si>
    <t>2</t>
  </si>
  <si>
    <t>1</t>
  </si>
  <si>
    <t>skupaj</t>
  </si>
  <si>
    <t>cena/enoto</t>
  </si>
  <si>
    <t>enota</t>
  </si>
  <si>
    <t>količina</t>
  </si>
  <si>
    <t>Opis postavke</t>
  </si>
  <si>
    <t>Zap.št.</t>
  </si>
  <si>
    <t>RUŠITVENA DELA</t>
  </si>
  <si>
    <t>A0.</t>
  </si>
  <si>
    <t>m1</t>
  </si>
  <si>
    <t>kom</t>
  </si>
  <si>
    <t>m3</t>
  </si>
  <si>
    <t>15</t>
  </si>
  <si>
    <t>14</t>
  </si>
  <si>
    <t>13</t>
  </si>
  <si>
    <t>12</t>
  </si>
  <si>
    <t>11</t>
  </si>
  <si>
    <t>10</t>
  </si>
  <si>
    <t>9</t>
  </si>
  <si>
    <r>
      <t xml:space="preserve">OPOMBA:
</t>
    </r>
    <r>
      <rPr>
        <sz val="10"/>
        <rFont val="Arial"/>
        <family val="2"/>
        <charset val="238"/>
      </rPr>
      <t>V vseh postavkah rušitvenih del je potrebno v c.e.m upoštevati vse potrebne varovalne ukrepe, evtl. pomožne delovne ali lovilne odre (razen fasadnega odra, ki je zajet v postavki A5.1) in vse transporte na lokalno zbirno mesto odpadkov ter odvoz v deponijo do 10 km, vključno s plačilom takse.</t>
    </r>
  </si>
  <si>
    <t xml:space="preserve">Vsa rušitvena dela se izvajajo z upoštevanjem vseh tehničnih rešitev rušenja z upoštevanjem varnostnih ukrepov pri rušenju.
Investitor mora zagotoviti, da izvajalci gradbenih del gradbene odpadke oddajo zbiralcu gradbenih odpadkov. Iz dokazil o naročilu prevzema gradbenih odpadkov mora biti razvidna vrsta gradbenih odpadkov, predvidena količina nastajanja gradbenih odpadkov ter naslov gradbišča z navedbo pripadajočega gradbenega dovoljenja, na katerega se nanaša prevzem gradbenih odpadkov. Investitor mora za celotno gradbišče  pooblastiti enega od izvajalcev, ki bo v njegovem imenu oddajal gradbene odpadke zbiralcu odpadkov, v predelavo in odstranjevanje in ob oddaji vsake pošiljke odpadkov izpolnil evidenčni list, določen s predpisi, ki urejajo ravnaje z odpadki.
Pri rušitvenih delih je potrebno upoštevati predpise iz varstva pri gradbenem delu. Poleg Pravilnika o varstvu pri gradbenem delu je potrebno upoštevati tudi druge varnostne predpise, zlasti še Pravilnik o nakladanju in razkladanju tovornih vozil, Pravilnik o varstvu pri delu z delovnimi pripravami in napravami, Zakon o varovanju zdravja pri delu, Pravilnik o obremenjevanju tal z vnašanjem odpadkov in Uredbo o odpadkih
Ves odpadni material sortirati na gradbiščni deponiji in sproti transportirati na organizirano deponijo, obrat za reciklažo ali mestni odpad z upoštevanjem pravilnika o ravnanju z gradbenimi odpadki! Obrat za reciklažo ali organizirano komunalno deponijo izbere  izvajalec, katerega stroški so tudi komunalne takse in okoljevarstveni dodatki.
V ceno na e.m. v posameznih postavkah zajeti tudi vse vertikalne in horizontalne prenose, ter odvoz na deponijo in vse takse na deponiji.
- izdelavo tehnološkega elaborata rušenja, s prikazom organizacije izvajanja del, terminskim planom, številom ljudi in strojev, potrebnih za rušenje, ter prikaz ravnanja z gradbenimi odpadki (izbrane deponije)
- v ceni je potrebno upoštevati čiščenje transportnih poti med rušenjem objekta, oz. jih vzpostaviti v prejšnje stanje
- izvajalec je dolžan na lastne stroške zaščititi pred poškodovanjem in uničenjem sosednje obstoječe objekte, predmete, okolico in osebe, ravno tako mora varovati obstoječe komunalne vode, komunikacijske in druge naprave. Izvajalec mora poleg splošnega gradbenega zavarovanja skleniti zavarovanje še za dodatno nevarnost: odgovornost izvajalca del in kopijo police predati investitorju
- ponudnik mora v ceni upoštevati vse tehnične zahteve, ki so podane v tehničnem opisu projekta, vse predpise varstva pri delu, predpise o ravnanju z gradbenimi odpadki, predpise varstva pred požarom in pogoje soglasodajalcev.
- Ponudnik si mora objekte pred oddajo ponudbe ogledati
Prav tako ponudnik s podpisom na ponudbi potrjuje, da je seznanjen s stanjem objektov na kraju rušenja.
Vso morebitno škodo, ki nastane zaradi neupoštevanje zahtev v splošnem (tehničnem) opisu projekta, nosi izvajalec del.
V c.e.m. je potrebno upoštevati čiščenje po posameznih fazah dela, ter odvoz odpadkov na deponijo do 10 km in plačilo takse.
</t>
  </si>
  <si>
    <t>Št.</t>
  </si>
  <si>
    <t xml:space="preserve">ZEMELJSKA DELA </t>
  </si>
  <si>
    <t>A1.</t>
  </si>
  <si>
    <t xml:space="preserve">b.) Tamponsko nasutje: </t>
  </si>
  <si>
    <t xml:space="preserve">Vsa izkopna dela in transporti izkopnih materialov se obračunajo po prostornini zemljine v raščenem stanju. Vsa nasipna in zasipna dela se obračunajo po prostornini materiala v vgrajenem stanju. Deponije so stvar izvajalca oziroma ponudnika!
Ves izkopan material sproti transportirati na deponijo na gradbišču, kjer se posebno odlaga kvaliteten material za ponovno vgradnjo, posebej pa slab material, ki se sproti naklada in transportira na organizirano komunalno deponijo, ki jo izbere izvajalec ali punudnik, katerega stroški so tudi komunalne takse in okoljevarstveni dodatki.
OPOMBA: način izvedbe zameljskih del je prepuščen tehnologiji in opremljenosti izvajalca!
Pred začetkom izvedbe zemeljskih del pregledati geotehnično poročilo, po izkopu gradbene jame teren pregleda geomehanik!
Ob izkopu mora biti prisoten geomehanik!
Deponija kvalitetnega materiala, ki se ponovno uporabi za vgradnjo mora biti obvezno pod nadzorom naročnika !
Dela je potrebno izvajati po določilih tehničnih predpisov in skladno z obveznimi standardi SIST-i. lzkope se obračunava na podlagi profilov, posnetih pred pričetkom del in po opravljenem delu
Pri izvedbi izkopov je obvezno  upoštevati navodila  in mnenja geomehanika.  Po opravljenem  izkopu in kontroli geomehanik  poda svoje mneneje, ki je merodajno  za nadaljevanje  dela. Strošek geomehanika pri izkopu nosi izvajalec.
Za zasipanje gradbene jame se mora uporabiti izbran čisti material, dobljen pri izkopu gradbene jame, ali pa če ta ne ustreza, dobaviti novega.   Zasipanje je izvajati v slojih, z utrevanjem vsakega sloja posebej tako, da se sesedanje zemeljskega materiala zmanjša na minimum.
Standardi za zemeljska dela vsebujejo poleg izdelave po popisu v posamezni postavki še navedena dela, ki jih je potrebno upoštevati v ceni za enoto:
* vsa potrebna pripravljalna dela za zemeljska dela
* vse potrebne transporte do mesta vgrajevanja
* vse potrebno delo in material
* vsa potrebna pomožna sredstva za delo na objektu
* usklajevanje z osnovnim načrtom in posvetovanje s projektantom
* čiščenje izkopov neposredno pred pričetkom betoniranja
* terminsko usklajevanje del z ostalimi izvajalci na objektu
* pregled bočnih strani izkopa vsak dan pred pričetkom dela, zlasti po dež. vremenu, mrazu ali miniranju
* popravilo eventuelne škode povzročene ostalim izvajalcem na gradbišču
* čiščenje gradbišča in prostorov ter odvoz odvečnega meteriala na stalno deponijo
* plačilo komunalnih prispevkov za stalno deponijo odvečnega izkopanega materiala
*  eventuelne poškodbe  in čiščenja javnih vozisc ter drugih površin zaradi prevozov bremenijo izvajalca. lzvajalec del mora posebej paziti na vse obstoječe komunalne in energetske priključke
* dela in ukrepe po določilih veljavnih predpisov varstva pri delu
▪ eventualno črpanje vode iz gradbene jame in temeljev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t>
  </si>
  <si>
    <t>ZEMELJSKA DELA</t>
  </si>
  <si>
    <t>TESARSKA DELA</t>
  </si>
  <si>
    <t>A2.</t>
  </si>
  <si>
    <t>BETONSKA DELA</t>
  </si>
  <si>
    <t>A3.</t>
  </si>
  <si>
    <t>kg</t>
  </si>
  <si>
    <r>
      <t xml:space="preserve">OPOMBA: 
- Marke betonov oz. zahtevana tlačna trdnost </t>
    </r>
    <r>
      <rPr>
        <sz val="10"/>
        <rFont val="Arial"/>
        <family val="2"/>
        <charset val="238"/>
      </rPr>
      <t xml:space="preserve">je v popisu informativna in se lahko razlikuje od zahtevane tlačne trdnosti po statičnem izračunu. Izvedba po statičnem računu - glej tehnično poročilo.
</t>
    </r>
    <r>
      <rPr>
        <b/>
        <sz val="10"/>
        <rFont val="Arial"/>
        <family val="2"/>
        <charset val="238"/>
      </rPr>
      <t>- Vse na mestu betonirane konstrukcije morajo imeti predpisano zaščitno plast armature</t>
    </r>
    <r>
      <rPr>
        <sz val="10"/>
        <rFont val="Arial"/>
        <family val="2"/>
        <charset val="238"/>
      </rPr>
      <t xml:space="preserve"> - po načrtih projektantov konstrukterjev  in po zahtevah v požarnem elaboratu!
</t>
    </r>
    <r>
      <rPr>
        <b/>
        <sz val="10"/>
        <rFont val="Arial"/>
        <family val="2"/>
        <charset val="238"/>
      </rPr>
      <t>- Pri vseh postavkah betonskih del upoštevati</t>
    </r>
    <r>
      <rPr>
        <sz val="10"/>
        <rFont val="Arial"/>
        <family val="2"/>
        <charset val="238"/>
      </rPr>
      <t xml:space="preserve"> dobavo s transportom, strojno vgrajevanje betona, vibriranje, nego in površinsko izravnavo z zagladitvijo.
</t>
    </r>
    <r>
      <rPr>
        <b/>
        <sz val="10"/>
        <rFont val="Arial"/>
        <family val="2"/>
        <charset val="238"/>
      </rPr>
      <t>- Pred začetkom betoniranja je potrebno v območju temeljne plošče</t>
    </r>
    <r>
      <rPr>
        <sz val="10"/>
        <rFont val="Arial"/>
        <family val="2"/>
        <charset val="238"/>
      </rPr>
      <t xml:space="preserve"> izvesti vse strojne in elektro instalacije (instalacije niso predmet tega popisa).
</t>
    </r>
    <r>
      <rPr>
        <b/>
        <sz val="10"/>
        <rFont val="Arial"/>
        <family val="2"/>
        <charset val="238"/>
      </rPr>
      <t>- V AB stenah in etažnih ploščah ter  nosilcih</t>
    </r>
    <r>
      <rPr>
        <sz val="10"/>
        <rFont val="Arial"/>
        <family val="2"/>
        <charset val="238"/>
      </rPr>
      <t xml:space="preserve"> morajo biti pred betoniranjem izvedene odprtine za prehod instalacij!</t>
    </r>
  </si>
  <si>
    <t>Splošni opis
Dela je potrebno izvejati po določilih veljevnih tehničnih predpisov  in normativov in skladno z obveznimi standardi SIST-i;
SIST EN 13670
SIST EN 206
SIST EN 10080
Vgrajeni material mora po kvaliteti ustrezati določilom veljavnih tehničnih predpisov.
Standardi za betonska dela vsebujejo poleg izdelave v postavkah popsa  tudi;
*  dela in ukrepe po določilih veljavnih predpisov varstva pri delu
*  čiščenje in vlaženje opažev neposredno pred pričetkom betoniranja
* manjša popravila opažev med betoniranjem
* vmetavanje betona v opaže ter premečšenje lijaka ali transportne cevi med betoniranjem
* zgoščevanje betona
* nega betona; močenje, zaščita pred mrazom, soncem, vetrom, tresljaji itd.
*  čiščenje armature od umazanije, rje, ki se lušči, maščobe,  postavljanje podložk in začasno  vezanje k opažu
*  za  vidne  konstrukcije  je potrebno  vgrajevati  enako  kvaliteto  mesanice  betona  in  enako  kvaliteto cementa istega proizvajalca
* kontrolirati, da so vsa sidra, škatle, vložki, doze, cevi in podobno na predvidenih mestih
V ceni za enoto mora biti upoštevano poleg del opisa v postavkah, ter ukrepov iz prejšnjega odstavka tudi:
*   dobava  vsega  potrebnega  materiala  z  vsemi  transporti   in  manipulativnimi  stroški  ter  ustreznim skaldiščenjem in transporti do mesta vgradnje
* čiščenje opažev po montaži armature
*  čiščenje gradbišča, objekta in konstrukcijskih elemntov zaradi betoniranja
* varovalne odre in odre za delo na višini kot zaščita pred padcem
-Ves  beton  na  objektu  je  neometan, stiki morajo biti pobrušeni.  Stene  in  stropovi  so  kitani  in  barvani,  ali obloženi  z  mavčnimi ploščami.
-Za obliko in mesto  ev. delovne  rege ali prekinitve  betoniranja  se je potrebno  predhodno  dogovoriti  s projektantom statike.
-Betonska armatura mora biti obdelana v skladu z veljavninimi predpisi v kvaliteti predpisani v statičnem računu in izdelana točno po armaturnih načrtih. Pritrjena mora biti tako, da ostane med betoniranjem  v zahtevanem položaju.
-Za izvajalca  del so merodajne  marke  betonov  navedene  v postavkah  oziroma  v statičnem  računu  in armaturnih načrtih. V primeru neskladnosti velja tolmačenje projektanta statike.
Pred pričetkom del mora izvajalec  izdelati projekt  betona  s tehnologijo  gradnje, katerega  mora potrditi projektant statike in predstavnik investitorja. Projekt betona mora biti zajet v ceni za enoto v postavkah.
Za dopustna odstopanja glede pravilnosti in dimenzij gr. elementv veljajo določila DIN 18 202 
ARMATURA: armaturne palice morajo biti fiksirane tako, da ni možno naknadno premikanje ali zvijanje. Za dosego predpisanih odmikov po statičnem načrtu se uporablja ustrezne nerjaveče distančnike. Pred montažo oziroma pred betoniranjem je potrebno vizualno ugotavljati ustreznost armature v pogledu čistosti - premočna zarjavelost, onesnaženost z maščobami, betonom, blatom itd..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</si>
  <si>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ZIDARSKA DELA</t>
  </si>
  <si>
    <t>A4.</t>
  </si>
  <si>
    <t>16</t>
  </si>
  <si>
    <t>c.) KV delavec</t>
  </si>
  <si>
    <t>b.) PK delavec</t>
  </si>
  <si>
    <t>a.) NK delavec</t>
  </si>
  <si>
    <r>
      <t>Razna manjša zidarska dela, ki se lahko pojavijo v času gradnje,</t>
    </r>
    <r>
      <rPr>
        <sz val="10"/>
        <rFont val="Arial"/>
        <family val="2"/>
        <charset val="238"/>
      </rPr>
      <t xml:space="preserve"> zidarska obdelava površin, ter pomoč obrtnikom.
Količina ur je ocenjena!</t>
    </r>
  </si>
  <si>
    <t xml:space="preserve">b.) Ometi: </t>
  </si>
  <si>
    <t>OMETI
Standardi za omete vsebujejo, poleg izdelave same, ki je opisana v posamezni postavki tudi:
* vsa dela in ukrepe po določilih veljavnih predpisov varstva pri delu
* potrebno predhodno čiščenje reg, in podlog ter vlaženje podlage
* izdelava faž, zaključkov in špalet
* zaščito pred mrazom, vročino, dežjem in fizičnih poškodb
* krpanje poškodovanih podlog
* ščitenje ze vgrajenih elementov in konstrukcij, ki se ne ometavajo
Vgrajeni material mora po kvaliteti ustrezati določilom veljavnih tehničnih predpisov. 
SKUPNA DOLOČILA
V ceni za enoto je potrebno upoštevati polg del navedenih v postavkah in že zgoraj opisanih del tudi:
* dobava vsega osnovnega in pomožnega materiala z vsemi transporti in manlpulativnimi stroški
* priprava malt
* vsi potrebni transporti materiala, polizdelkov in izdelkov
OBRAČUN KOLIČINE
Obračun se vrši v merskih enotah v postavkah, izmere količin se obračunavajo v skladu z veljavnimi normativi.
Enotna cena mora zajeti izdelavo vseh potrebnih detajlov in dopolnilnih del, katera je potrebno izvesti za dokončanje posameznih del, tudi ce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</si>
  <si>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 xml:space="preserve">Splošni opis
Vsa dela je potrebno izvjati po določilih veljavnih tehničnih predpisov in normativov in skladno z obveznimi
SIST-i. 
IZOLACIJE
Upoštevane so vse hidroizolacije temeljev, tlakov, zidov in stropov.
Kvaliteta in vgrajeni materiali morajo ustrezati določilom veljavnih tehničnih predpisov in normativov. 
Stanadardi za izolacijska dela vsebujejo poleg izdelave, opisane v postavkah še:
* vsa dela in ukrepe po določilih veljavnih predpisov varstva pri delu
* pripravo materiala s prenosom do mesta vgraditve
* izvedbo izolacije po opisu
ZIDANJE
Zidanje mora biti čisto, s pravilno vezavo opeke. Stiki morajo biti dobro zaliti z malto, vrste popolnoma vodoravne, malta pa ne sme biti v debelejšem sloju kot 15 mm.Vse površine morajo biti popolnoma ravne in navpične, odvečna malta iz stikov se mora odstraniti, dokler je še sveža.
Standardi  za zidarska  dela vsebujejo  poleg  izdelave  opisane  v  postavkah  tudi vsa  pomožna  dela  in ukrepe:
* vsa dela in ukrepe po določilih veljavnih predpisov varstva pri delu
* vsa potrebna merjenja z določanjem točk, smeri, višin in ravnin, nameščanje in zaščito oznak, vodil itd.
* zaščito pred mrazom, vročino, dežjem in fizičnih poškodb, posebno za vidne zidove
* zidarski odri
* varovalni odri za delo na višini kot zaščita pred padcem
* čiščenje prostorov, izdelkov in delovnih priprav med in po končanem delu
Vgrajeni material mora po kvaliteti ustrezati določilom veljavnih tehničnih predpisov.
Vsa dela morajo biti izvršena tako, da je zagotovljena funkcionalnost,  stabilnost, varnost, natančnost  in življenska doba posameznih elementov.
VZIDAVE
Vse vzidave  in zidarske  obdelave  morajo biti izvršene  v skladu  s projektom  oz. po zahtevah  v drugi dokumentaciji.
Material za vgrajevanje in obdelavo mora po kvaliteti ustrezati določilom veljavnih tehničnih predpisov.
Standardi za vzidave in zid. obdelave vsebujejo, poleg izdelave same, ki je opisana v posamezni postavki tudi:
* merjenje in označevanje pozicije vzidave
* dolblejneje oz. drug način priprave ležišča pred vgradnjo
* nameščanje, sidranje, opiranje in vezanje elementa za vzidavo
Dobava  elementa  načeloma  ni  upoštevana  pri  vzidavi  temveč  v  obrtniških  oz.  inštalaterskih  delih. Upoštevana je samo, če je to navedeno v posamezni postavki
</t>
  </si>
  <si>
    <t>GRADBENI ODER</t>
  </si>
  <si>
    <t>A5.</t>
  </si>
  <si>
    <r>
      <t xml:space="preserve">OPOMBA:
</t>
    </r>
    <r>
      <rPr>
        <sz val="10"/>
        <rFont val="Arial"/>
        <family val="2"/>
        <charset val="238"/>
      </rPr>
      <t xml:space="preserve">Lahki delovni premični odri niso posebej obračunani in jih mora vsak izvajalec sam upoštevati v ceni na enoto mere za posamezne sklope del. </t>
    </r>
  </si>
  <si>
    <t xml:space="preserve">odra, vertiklano pa od tal do 1 m nad najvišjim delovnim odrom.  </t>
  </si>
  <si>
    <t xml:space="preserve">Obračuna se vertikalna ploskev  lahkih fasadnih odrov. Merimo horizontalno zunanjo konturo </t>
  </si>
  <si>
    <t>Obračun:</t>
  </si>
  <si>
    <t>med Izvajalcema z ozirom na obremenitve odra, koordinacijo souporabe in podobno.</t>
  </si>
  <si>
    <t xml:space="preserve">Souporaba odrov s strani drugih Izvajalcev v času izvajanja vseh naročnikovih del se uskalajuje </t>
  </si>
  <si>
    <t>Souporaba drugih Izvajalcev:</t>
  </si>
  <si>
    <t>vkalkulirati v c.e.m..</t>
  </si>
  <si>
    <t xml:space="preserve">Stroške za morebitne statične presoje stabilnosti, sidranja in preiskuse delovnega odra, varovalnih ali pomičnih odrov je </t>
  </si>
  <si>
    <t>Statične presoje in preizkusi:</t>
  </si>
  <si>
    <t>od tega dneva dalje obračunana posebej.</t>
  </si>
  <si>
    <t xml:space="preserve">obvestiti vsaj 7 dni prej. V kolikor se bo oder potreboval po zahtevi Naročnika tudi po dokončanju lastnih storitev, bo stojnina </t>
  </si>
  <si>
    <t xml:space="preserve">in demontažo ter stojnino za uporabo za trajanje izvajanja lastne storitve. Naročnika je o nameravani demontaži odra </t>
  </si>
  <si>
    <t>V kolikor v posameznih pozicijah ni drugače podano, je v  nadaljevanju navedenih postavk vkalkulirati: do in odvoz, montažo</t>
  </si>
  <si>
    <t>Obseg storitve:</t>
  </si>
  <si>
    <t>še potrebni, se po naročilu naročnika obračunajo posebej.</t>
  </si>
  <si>
    <t xml:space="preserve">ostalih na Gradbišču zaposlenih oseb, se za čas izvajanja del obračunavajo posebej. V kolikor so po dokončanju del ti odri </t>
  </si>
  <si>
    <t>Varovalni odri, ki služiju varovanju življenja ali zdravja zaposlenih Izvajalca ter</t>
  </si>
  <si>
    <t>Varnostni odri:</t>
  </si>
  <si>
    <t xml:space="preserve">Vse pozicije veljajo neglede na različnost etaž. </t>
  </si>
  <si>
    <t>Etaže:</t>
  </si>
  <si>
    <t>V kolikor v posameznih pozicijah ni drugače podano, veljajo v nadaljevanju navedena določila:</t>
  </si>
  <si>
    <t>Splošna določila</t>
  </si>
  <si>
    <t>A6.</t>
  </si>
  <si>
    <t>KANALIZACIJA</t>
  </si>
  <si>
    <t>A7.</t>
  </si>
  <si>
    <t>JEKLENE KONSTRUKCIJE</t>
  </si>
  <si>
    <t>Spološni opis
Vsa dela je potrebno izvajati po določilih veljavnih tehničnih predpisov in normativov in skladno z obveznimi
SIST-i!
Vsi elementi jeklene konstrukcije morajo biti izdelani strokovno in kvalitetno in iz materiala in dimenzij kot je navedeno v analizi konstrukcije objekta.
Tako osnovni kot dodani material morata biti dobavljena ‐ z atesti. Bolj obremenjeni elementi morajo imeti tudi dokazilo o kontroli materiala. Montažo lahko opravljajo le varilci z atesti za izvajanje tovrstnih konstrukcij in zahtevane položaje varjenja.
Vsi natezni čelni zvari morajo biti v celoti radiografsko pregledani, medtem ko je treba ostale tlačno in strižno obremenjene zvare pregledati z ultrazvokom. Izdelava in montaža konstrukcije morata biti preverjena s strani nadzornega organa nevtralne  ooblaščene organizacije. Vsi elementi morajo biti v delavnici po pregledu kvalitete izdelave in kontroli izmer zapisniško prevzeti.
Vsi elementi morajo biti pred kakršnimikoli nanosi ustrezno očiščeni, razprašeni in razmaščeni.
Sidranje elementov jeklene konstrukcije v nosilno konstrukcijo objekta je izvesti z elementi in na način kot
je navedeno v načrtih in detajlih konstrukcije objekta. Kvaliteta jekla mora biti v skladu z načrtom gradbenih konstrukcij.
Vsa  jeklena  konstrukcija  je  zaščitena  proti  koroziji,  zaščito  je  izvesti  na  način,  odvisno   od  vrste konstrukcije, mesta vgradnje in izbranega sistema.
Delavniške načrte za proizvodnjo mora izvajalec del izdelati v skladu s projektno dokumentacijo. Delavniške načrte potrdi odgovorni projektant. V kolikor želi izvajalec prilagoditi izvedbo svoji tehnologjji, mora izdelati ustrezno projektno dokumentacijo z detajli, katero mora pregledati in s podpisom potrditi projektant.        
Vse materiale mora pred vgraditvijo potrditi odgovomi projektant.
V ceni za enoto je potrebno upoštevati tudi:
* merjenje na objektu
*  izdelava tehnoloških risb za proizvodnjo, z detajli, ki jih je potrebno izvesti za končanje posameznih del, tudi če niso podrobno  navedeni in opisaani v popisu  in načrtih, so pa nujna za pravilno  funkcioniranje posameznih sistemov in elemnotv. Potrditi jih mora odgovorni projektant statike in arhitekture
* izdelava vseh izračunov vezanih na izdelavo elementov, potrebnih za doseganje predpisanih zahtev
* izdelava PID nacrtov
* preizkučanje posameznih elementov in dokazovanje kvalitete z atesti
* ves potreben glavni, pomožni, pritrdilni in vezni material
* izdelavo vseh potrebnih zaključkov
* izdelava elementov v delavnici in montaža na objektu
* vse potrebne transporte do mesta vgrajevanja
* skladiščenje materiala na gradbišču
* vsa potrebna pomožna sredstva za vgrajevanje na objektu kot so dvigalo, lestve, odri in podobno
* usklajevanje z osnovnim načrtom in posvetovanje s projektantom              
* terminsko usklajevanje z ostalimi izvajalci na objektu
*  finalna  obdelava  elementov  po  opisu  {antikorozijska  zaščita,  požarna  zaščita  in  finalni oplesk  po
navodilih projektanta)                                                                        
* popravilo eventuelne škode povzrocene ostalim izvajalcem na gradbišču
* čiščenje prostorov in odvoz odpadnega meteriala na stalno deponijo in placilo takse deponije
* vsa dela in ukrepe po določilih zakona o varstvu pri delu
* za jeklene konstrukcije. ki so vidne, je potrebno vse zvare obrusiti gladko in ravno do povrsine profila
* zaščita pred fizičnimi poškodbami vgrajenih elementov
* zagotovitev vseh zahtev za posamična dela, ki so navedena v ealaboratu "Požarna varnost" in zahtev iz predpisov ter standardov varstva pred požarom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</si>
  <si>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B1.</t>
  </si>
  <si>
    <t>KROVSKO KLEPARSKA DELA</t>
  </si>
  <si>
    <t xml:space="preserve">Splošno
Vsa dela je potrebno izvjati po določilih veljavnih tehnicnih predpisov in normativov in skladno z obveznimi SIST-i, po tehničnih specifikacijah proizvajalca kritine ter po dogovoru s projektantom! Material mora po kvaliteti ustrezati dololčilom veljavnih normativov.
V ceni za enoto je potrebno upoštevati, poleg del v postavkah, tudi:
* snemanje in  zarisovanje na objektu
* merjenje na objektu, pred pričetkom izdelave posameznih elementov
* izdelava tehnicnega načrta
* usklajevanje z osnovnimi načrti in posvetovanje s projektantom
* pregled pripravljenih podlog in fino čiščenje pred pričetkom del
* vse potrebno delo, priprava in vgrajevanje na objektu
* ves potreben material, glavni in pomožni, pritrdilni, tesnilni in vezni
* vse stroške transporta do mesta vgrajevanja
* vse stroške skladiščenja na gradbišču
* popravilo nekvalitetno izvedenih del oziroma zamenjava elementov
* vsa pomožna delovna sredstva kot so odri, lestve, zaščite in podobno
* preiskus kvalitete materialov ki se vgrajujejo in dokazovanje kvalitete z atesti•
* koordinacija, sodelovanje in terminsko usklajevanje del z izvajalci ostalih del
* čiščenje prostora po končanih delih in odvoz odpadnega materiala na stalno deponijo
* plačilo komunalnega prispevka za stalno deponijo odpadnega materiala
* vsa dela in ukrepe po določilih zakona o varstvu pri delu
* pregled in prevzem podlage
*  zagotovitev  vseh zahtev, ki se nanasajo  na posamezna  dela, ki so navedena  v elaboratu  "Požarna varnost", ter tistih, ki izhajajo iz predpisov ter standardov za področje varstva pred požarom
Vsa tesarska, krovska in kleparska dela je izdelati tehnično pravilno in po pravilih stroke. Za ves material, predviden za vgradnjo, mora izvajalec del dostaviti ateste o kvaliteti.
V kolikor želi izvajalec prilagoditi izvedbo svoji tehnologiji, mora izdelati ustrezno projektno dokumentacijo z  detajli. Tehnološke  risbe in projektno  dokumentacijo  z detajli mora pregledati in s podpisom  potrditi arhitekt. lzvajanjena objektu se lahko prične, ko projektant potrdi risbe.
Pred  pričetkom  izvajanja  del je mora  izvajalec  preveriti kvaliteto  predhodno  izvršenih  del, ki bi lahko vplivali na kvaliteto, sigurnost in trajnost elementov za izvedbo strehe. Kasnejše relemacije se ne bodo upoštevale.
lzvajalec mora izdelati tehnološke  risbe z detajli, ki jih je potrebno  izvesti za končanje posameznih  del, tudi ce niso podrobno navedeni in opisani v popisu in načrtih, so pa nujna za pravilno funkcioniranje posameznih sistemov in elemnotv. Potrditi jih mora odgovorni projektant statike in arhitekture
Ves les mora biti zaščiten proti zajedalcem in vremenskim vplivom! Ves siderni in pritrdilni material mora biti vroče cinkan!
</t>
  </si>
  <si>
    <t>RAVNA STREHA
lzvajalec del mora preučiti z načrtom zahtevane tehnicne karakteristike, za vgrajeno predvidene  hidro in toplotne izolacije. Za proizvode, predvidene za vgradnjo, mora izvajalec izdelati tehnični načrt, katerega mora pregledati in s podpisom potrditi projektant. Tehnični načrt mora vsebovati:
*  pregled vseh tehničnih karakteristik izolacijskega proizvoda predvidenega za vgradnjo, po zahtevah iz načrta
* poročila o laboratorijskih preizkavah proizvodov predvidenih za vgradnjo
Hidroizolacija mora ustrezati zahtevam SIST normativov.
lzolacijska  dela morajo biti izvedena  tako, da posamezni deli in sloji izolacij kakor  tudi celoten  sestav ustrezajo namenu, zahtevam kvalitete, varnosti in dolgotrajnosti. Posebno pazljivo je izvesti streho okrog zbirnih kotličkov, dilatacijskih stikov in vertikalnih zaključkov strehe.
Toplotna izolacija se pri polaganju ne sme poškodovati, na površini mora ostati ravna in pripravljena  za vgradnjo naslednjih slojev. Toplotno izolacijo je pri polaganju zaščititi pred prodorom atmosferske vode v njo. Zaščito je izvesti tako, da se izvede vsak dan samo toliko toplotne izolacije, kolikor se jo lahko pokrije ali zaščiti s hidroizolacijo, ali da se zaščita proti atmosferski vodi naredi začasno na drugi način. Na stikih ne sme biti toplotnih mostov.
V načrtu, sestavah in izračunu toplotnih in difuzijskih karakteristik je predlagan nabor materialov. lzvajalec lahko uporabi tudi druge enakovredne materiale v enakih debelinah kot so navedeni v načrtih in z enakimi karakteristikami.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</si>
  <si>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r>
      <t xml:space="preserve">Opomba:
</t>
    </r>
    <r>
      <rPr>
        <sz val="10"/>
        <rFont val="Arial"/>
        <family val="2"/>
        <charset val="238"/>
      </rPr>
      <t xml:space="preserve">Streha bo izvedena kot celota in mora zajemati izvedbo vseh zaključkov, obrob, tesnilni in pritrdilni material. V kolikor v posameznih postavkah detajli niso opisani in zajeti, je izvajalec dolžan pri oddaji ponudbe predvideti izvedbo strehe kot zaključeno celoto in k temu podati izvedbene detajle, dodatna dela ne bodo posebej priznana.  </t>
    </r>
  </si>
  <si>
    <t>B2.</t>
  </si>
  <si>
    <t>ESTRIHI</t>
  </si>
  <si>
    <t>Splošni opis
Vsa dela je potrebno izvjati po določilih veljavnih tehničnih predpisov in normativov in skladno z obveznimi
SIST-i!
Beton za estrihe mora biti v skladu z zahtevami iz načrta gradbenih konstrukcij.
Gotova površina cementnega estriha mora biti ravna v skladu z dopustnimi ravninskimi odstopanji po DIN
18202.
lzdelana  podlaga  mora biti trdna, ravna in horizontalria, mokri prostori (kopalnica)  morajo imeti naklon proti talnemu sifonu min. 1%.
Cementni estrih kot zaključni sloj podloge za tlake ne sme imeti razpok, poroznih mest, površina mora biti gladka oz. izdelana v skadu z zahtevami finalnega poda. Pri izdelavi je paziti na predpisane  debeline posameznih plasti in višino tlaka v posameznem prostoru.
Vse slabo  izdelane  podloge  tlakov  gredo  v breme  izvajalca  podloge.  Tlak  je potrebno  do  pridobitve popolne trdnosti negovati in zaščititi. 
Za  povečanje  odpornosti  cementnega  estriha,   kvalitete  izdelave  in  obdelave  je  uporabiti  naslednje dodatke: pospeševalce, plastifikatorje in sredstva za zaščito proti mrazu. Dodatke je dovoljeno uporabljati, kadar le-ti ne vplivajo škodljivo na kvaliteto cementnega estriha in talno oblogo.
Hidroizolacijski sloj na katerega  se direktno izvede cementni estrih, mora imeti zavarjene  ali zalepljene stike, biti brez mehurjev in mehaničnih.poškodb, raven in čist.
Površina gotovega cementnega  estriha mora biti gladka ali hrapava, odvisno od predvidene  vrste talne obloge
Pri izvedbi  plavajočih  estrihov  je  potrebno  ob  stenah  položiti  sloj  mehkega  izloacijskega  materiala debeline min. 0,5 cm, višine minimalno kot je debelina estriha, kot dilatacijski sloj med estrihom in steno, s cimer se prepreči prenos udarnega zvoka.
Toplotne in zvočne izolacije morajo biti izvedene tako, da na preklopih in v stiku z drugimi konstrukcijami ni toplotnih in zvočnih mostov.
ENOTNA CENA MORA VSEBOVATI:
* vsa potrebna pripravljalna dela in čiščenje podlog
* izdelavo tehničnega načrta za izolacijske materiale
* merjenje na objektu 
* vse potrebne transporte do mesta vgrajevanja
* skladiščenje materiala na gradbišču
* preizkušanje kvalitete za vse materiale, ki se vgrajujejo in dokazovanje kvalitete z atesti
* ves potreben material (estrih, toplotna in zvočna izolacija, armatura)
* opaž robov
*  dilatacije;   stiki s stenami in konstrukcijskimi elementi za preprečitev  zvočnih  mostov, konstruktivne dilatacije,  prehodi instalacij
* vse potrebno delo do končnega izdelka
* vsa potrebna pomožna sredstva za vgrajevanje na objektu kot so lestve, odri in podobno
* usklajevanje z osnovnim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in plačilo takse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čiščenje po posameznih fazah dela, ter odvoz odpadkov na deponijo!</t>
  </si>
  <si>
    <t xml:space="preserve">ESTRIHI </t>
  </si>
  <si>
    <t>kos</t>
  </si>
  <si>
    <t>B3.</t>
  </si>
  <si>
    <t>Vsa dela je potrebno izvajati po določilih veljavnih tehničnih predpisov in normativov in skladno z obveznimi
SIST-i!
Vsi nosilni elementi vrat, sten in okenskih kril morajo po nosilnosti odgovarjati teži kril, teža pa je odvisna od velikosti krila, debeline in sestave. Dimenzijo nosilnih elementov je dokazati s statičnim računom.
Okovje zajema nasadila, kljuko, ključavnico, ščitnike in zapah, vrsta okovja pa je odvisna od zahtevanega namena vrat. Vse elemente okovja mora pred vgradnjo pregledati in potrditi projektant.
Nasadila  morajo  biti ustrezne  nosilnosti.  Nosilnost  in  potrebno  število  nasadil  je  določiti s  statičnim izračunom, odvisno pa je od teže krila. Na vsaka vrata je vgraditi najmanj tri nasadila.
Neoprenska tesnila za tesnenje kril morajo biti visoke kvalitete, kar je dokazati z atesti.
Vgrajevanje  mora  biti  usklajeno  s tehnološkim  postopkom  gradnje  objekta.  Pritrjevanje  na  gradbene elemente mora biti izvedeno  tako, da se pri tern ne poslabša  funkcija, biti mora elastično  in čvrsto. Vsi elementi za pritrjevanje morajo biti kovinski nerjaveči, ter ustrezne velikosti in nosilnosti.
Vsi elementi so površinsko finalno obdelana na način kot je navedeno v popisu.
Tehnološke risbe za proizvodnjo mora izvajalec del izdelati v skladu s projektno dokumentacijo. V kolikor želi izvajalec prilagoditi izvedbo svoji tehnologiji, mora izdelati ustrezno projektno dokumentacijo  z detajli, katero mora pregledati in s podpisom potrditi odgovorni arhitekt. lzvajanje na objektu se lahko začne, ko arhitekt s podpisom potrdi risbe in vgrajene prototipe.
Glede  na  zahteve  protipožarne  zaščite,  so  vrata  oz.  stene  izvedena  v  zahtevani  ognjeodpornosti. lzdelana morajo biti iz negorljivega materiala in opremljena z vsem potrebnim okovjem za požarna vrata, po veljavnih tehničnih predpisih.
Vsi  stiki  med  posameznimi   elementi   medsebojno,   s  stenami   in  tlaki  morajo   ustrezati  zahtevam
protipožarne zaščite enako kot vrata sama. lzvajalec vrat je dolžan predložiti atest o požarni odpomosti. Vse zahteve za protipožarno zaščito so dane v načrtu protipožane zaščite objekta
Vrata in stene morajo imeti priložene ateste o zahtevani požarni in zvočni izolativnosti.
ENOTNA CENA MORA VSEBOVATI:
* vsa potrebna pripravljalna dela in čiščenje podlog
* merjenje na objektu
* vse potrebne transporte do mesta vgrajevanja
* skladiščenje materiala na gradbišču
* preizkušanje kvalitete za vse materiale, ki se vgrajujejo in dokazovanje kvatitete z atesti
* vse potrebno delo v delavnici in na objektu
* izdelava tehnoloških risb za proizvodnjo s potrebnimi detajli
*  usklajevanje z osnovnim načrtom in posvetovanje s projektantom
* izdelava tehnoloških risb za proizvodnjo, z detajli, ki jih je potrebno izvesti za končanje posameznih del, tudi ce niso podrobno  navedeni in opisani  v popisu in nacrtih, so pa  nujna za pravilno  funkcioniranje
posameznih sistemov in elemnotv. Potrditi jih mora odgovorni projektant arhitekture
* ves potreben glavni, pomožni, nerjaveci pritrdilni in vezni material
* stekla za zasteklitve
* senčila
* izdelava vseh potrebnih zaključkov
* finalna površinska obdelava kril, okvirjev in podbojev po opisu
* vsa potrebna pomožna sredstva za vgrajevanje na objektu kot so lestve, odri in podobno
* usklajevanje z osnovnim načrtom in posvetovanje s projektantom
* terminsko usklajevanje del z ostalimi izvajalci na objektu
* popravilo eventuelno povzročene škode ostalim izvajalcem na gradbišču
* čiščenje prostorov in odvoz odpadnega meteriala na stalno deponijo in placilo takse
* zaščita izdelekov pred poškodbami do predaje naročniku del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Vse mere in število komadov je pred naročilom potrebno preveriti na objektu!
V c.e.m. je potrebno upoštevati notranje, premične in dvižne delovne odre in ploščadi, čiščenje po posameznih fazah dela, ter odvoz odpadkov na deponijo!</t>
  </si>
  <si>
    <t>B4.</t>
  </si>
  <si>
    <t>KERAMIČARSKA DELA</t>
  </si>
  <si>
    <t>Splošni opis
Vsa dela je potrebno izvjati po določilih veljavnih tehničnih predpisov in normativov in skladno z obveznimi SIST-i! material mora po kvaliteti ustrezati določilom veljavnih normativov.
Keramične talne obloge v mokrih prostorih (tuši, kopalnice) in na stopniščih, ter keramične in granito-keramične površine morajo biti ustrezati predpisani drsnosti.
lzvajalec  keramičarskih  del mora  pred. pričetkom  dela  pregledati  vse  površine,  ki bodo  oblagane  in opozoriti gradbeno vodstvo oziroma nadzor na eventuelne pomanjkljivosti, ki bi utegnile kvarno vplivati na na brezhibno polaganje keramike. Kasnejši izgovori o pomanjkljivih površinah bodo smatrani za brezpredmetne.
Za oblaganje  zidov  in tal mora  izvajalec  uporabiti   ploščice  ustrezne  kvalitete,  počene,  nalomljene  ali
drugače  poškodovane  ploščice  mora  izločiti.  Za  vezni material  uporabiti  ustrezen  material  kot  je  to navedeno pri opisu posamezne postavke.
V enotno ceno obloge je vsteto tudi naprava odprtin za razne instalacije in vzidava inštalacijskih vratic in prezračevalnih rešetk. 
lzvajalec keramičarskih del s svojim delom ne sme poškodovati ali onesnažiti drugih izdelkov, po potrebi mora te usrezno zaščititi.
Po izvršenemdelu mora izvajalec keramičarskih del odstraniti ves preostali material in odpadke ter očistiti prostore, ki so bili zaradi njegovih del onesnaženi. 
V izračunu količine je podana neto površina. Ponudnik mora v ceni upoštevati predviden odpad materiala. Pvršine odprtin do 0,50 m2, katere se ne oblagajo, ampak se oblaganje vrši ob odprtinah, se ne odbijajo.
Cena za enoto mora vsebovati tudi:
* vsa potrebna pripravljalna dela
* merjenje na objektu
* vse potrebne transporte do mesta vgrajevanja
*  vse potrebno delo do končnega izdelka
* skladiščenje materiala na gradbišču
* atestiranje vseh materialov in dokazovanje kvalitete z atesti
* ves potreben glavni, pomožni, pritrdilni in vezni material
* dajanje vzorcev in vgrajevanje vzorcev na objektu (min. 3 vzorci)
* vsa potrebna pomožna sredstva za vgrajevanje na objektu kot so lestve, odri in podobno
* usklajevanje z osnovnim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 plačilo komunalnega prispevka za stalno deponijo odpadnega materiala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</si>
  <si>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a.) Nastopne ploskve stopnic:</t>
  </si>
  <si>
    <t>b.) Čelne ploskve stopnic.</t>
  </si>
  <si>
    <t>B5.</t>
  </si>
  <si>
    <t>TLAKARSKA DELA</t>
  </si>
  <si>
    <t>Splošni opis
Material in vgrajevanje na objektu mora po kvaliteti ustrezati veljavnim standardom.
lzvajalec del mora dati na vpogled vzorce podov predvidenih za polaganje in jih vgraditi na objektu skupaj s stenskimi zakljucki. Polaganje se lahko začne po pisni potrditvi vzorcev.
Lepilo mora biti take kvalitete, da se z njimi doseže čvrsta in trajna veza. Ne sme škodljivo vplivati na podlogo, na pod in na zdravje osebja, ki z njim dela. Proizvajalec lepila mora skupaj z lepilom dati deklaracijo, v kateri mora biti navedeno da je lepilo primerno in preizkušeno za to vrsto dela. Pri delu z lepili na osnovi organskih topil je strogo upoštevati navodila za uporabo, zaradi predpisanih zaščitnih mer pred pozarom.
Tolerance galdkosti in enakomernosti površin morajo ustrezati standardu DIN 18202.
Podloga na katero se pod polaga ne sme vsebovati več vlage kot je predpisana za posamezno vrsto poda.
lzvajalec  mora pred pričetkom del pregledati vse površine, ki bodo oblagane in opozoriti gradbeno vodstvo oziroma nadzor na eventuelne pomanjkljivosti, ki bi utegnile kvarno vplivati na na brezhibno polaganje. Kasnejše reklamacije o pomanjkljivih površinah bodo smatrane za brezpredmetne.
Cena za enoto mora vsebovati tudi:
* vsa potrebna pripravljalna dela
* merjenje na objektu
* vse potrebne transporte do mesta vgrajevanja
* vse potrebno delo do končnega izdelka
* skladiščenje materiala na gradbišču
* atestiranje vseh materialov in dokazovanje kvalitete z atesti
* čiščenje in pripravo podloge
* ves potreben glavni, pomožni, pritrdilni in vezni material
* zaključne letve
* dajanje vzorcev in vgrajevanje vzorcev na objektu
* vsa potrebna pomožna sredstva za vgrajevanje na objektu kot so lestve, odri in podobno
* usklajevanje z osnovnim načrtom in posvetovanje s projektantom
*  terminsko usklajevanje del z ostalimi izvajalci na objektu
*  finalna obdelava po opisu
* popravilo eventuelno povzročene škode ostalim izvajalcem na gradbišču
* čiščenje prostorov in odvoz odpadnega meteriala na stalno deponijo
* plačilo komunalnega prispevka za stalno deponijo odpadnega materiala
* vsa dela in ukrepe po določilih zakona o varstvu pri delu
Enotna cena  mora zajeti izdelavo vseh potrebnih detajlov in dopolnih del, katera je potrebno izvesti za dokoncanje posameznih del, tudi ce potrebni detajli in zakljucki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</si>
  <si>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B7.</t>
  </si>
  <si>
    <t>SUHOMONTAŽNA DELA</t>
  </si>
  <si>
    <t>B8.</t>
  </si>
  <si>
    <t>SLIKOPLESKARSKA DELA</t>
  </si>
  <si>
    <t>Splošno:
V slikopleskarskih  delih so zajeta slikanja notranjih  sten in stropov.
lzvajanje del in vsi uporabljeni materiali morajo po kvaliteti ustrezati veljavnim SIST -om. Material mora biti kvaliteten, pravilno pakiran in pravilno shranjen.
Tolerance gladkosti in enakomernosti površin morajo ustrezati standardu DIN 18202.
lzvajalec  slikarskih  del mora pred pričetkom dela pregledati vse površine, ki bodo slikane  in opozoriti izvajalca gradbenih del,  da se odstranijo eventuelne pomanjkljivosti, ki jih je opazil in katere bi utegnile kvarno vplivati na brezhibno izvršitev in kvaliteto slikarskih del.
Kvaliteta izvršenega dela mora biti brezhibna. 
Vse slikane površine morajo biti enakomerne,  brez temnih ali svetlih lis, madezev, sledov po čopicu ali podobnih pomanjkljivosti.
Barve  oziroma  barvne  odtenke  odobri  projektant. lzvajalec mora na zahtevo projektanta napraviti brezplačne vzorce.
lzvajalec slikarskih del mora strogo paziti na to, da s svojim delom ne poškoduje ali onesnaži izdelkov drugih izvajalcev, po potrebi mora le-te ustrezno zaščititi. lzlivanje  barv, beleža  in drugega  slikarskega materiala v vodovodne ali straniščne školjke ni dovoljeno, za škodo odgovarja izvajalec slikarskih del, prav tako odgovarja za škodo, ki bi nastala zaradi nepazljivosti ali malomarnega dela.
ENOTNA CENA MORA VSEBOVATI:
* vsa potrebna pripravljalna dela in čiščenje podlog
* merjenje na objektu
* vse potrebne transporte do mesta vgrajevanja
* skladiščenje materiala na gradbišču
* preizkušanje kvalitete za vse materiale, ki se vgrajujejo in dokazovanje kvalitete z atesti
* usklajevanje z osnovnim načrtom in posvetovanje s projektantom
* ves potreben glavni in pomožni material
* vsa potrebna pomožna sredstva za delo na objektu kot so lestve, odri in podobno
* terminsko usklajevanje del z ostalimi izvajalci na objektu
* popravilo eventuelno povzročene škode ostalim izvajalcem na gradbišču
* popravilo eventuelno povzročene škode ostalih že vgrajenih erementov na objektu
* čiščenje prostorov in odvoz odpadnega meteriala na stalno deponijo in plačilo takse
* zaščita izdelekov pred poškodbami do predaje naročnikli del
* vsa dela in ukrepe po določilih zakona o varstvu pri delu
OBRAČUN KOLIČINE
Obračun  se vrši v merskih  enotah  v postavkah,  izmere količin  se obračunavajo  v skladu  z veljavnimi normativi.
V izračunu količine so odbite odprtine za vrata. Upoštevano je beljenje sten do 10 cm nad spuscenim stropom.
Količine  je potrebno  preveriti  z  ozirom  na  vgrajeno  opremo,  v  izračunu  količin  v  popisu  oprema  ni upostevana (beljenje tudi pod opremo)!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</si>
  <si>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 xml:space="preserve">b.) Stropovi: </t>
  </si>
  <si>
    <t>B9.</t>
  </si>
  <si>
    <t>FASADA</t>
  </si>
  <si>
    <t>Splošna določila:</t>
  </si>
  <si>
    <t>Dopustna odstopanja:</t>
  </si>
  <si>
    <t xml:space="preserve">Kot mejna dopustna odstopanja za pravokotnost, površinsko ravnost in dimenzije gradbenih elementov veljajo določila </t>
  </si>
  <si>
    <t>DIN 18202, Toleranzen im Hochbau</t>
  </si>
  <si>
    <t>Kompletno fasado izdelati po navodilu proizvajalca fasade. V ceni je upoštevati obdelavo okenskih in vratnih špalet pri odprtinah velikosti do 3,00 m2. Odprtine do 3,00 m2 se ne odštevajo.
Pri večjih odprtinah od 3,00 do 5,00 m2 se razlika nad 3,00m2  odšteva, pri odprtinah večjih od 5,00 m2 se razlika nad 3,00m2 odšteva in se količini doda obdelava špalet.</t>
  </si>
  <si>
    <t>Stik stena-strop :</t>
  </si>
  <si>
    <t>V kolikor v posameznih pozicijah ni drugače podano, se stik stena-strop izvaja pod kotom 90° z ostrim robom brez utora.</t>
  </si>
  <si>
    <t>Čiščenje :</t>
  </si>
  <si>
    <t>Priprava površine za nanos fasadnih slojev zajema tudi čiščenje površine zaradi prahu in ostalih gradbenih nečistoč in</t>
  </si>
  <si>
    <t xml:space="preserve">se ne zaračunava posebej ampak je zajeto v ceni na  enoto mere. </t>
  </si>
  <si>
    <t>Zaščita:</t>
  </si>
  <si>
    <t>Zaščito oken, vrat, polic in podobnega pred onesnaženjem je vkalkulirati v c.e.m..</t>
  </si>
  <si>
    <t>Alu fasadni profili :</t>
  </si>
  <si>
    <t xml:space="preserve">Samo profili za prekrivanje dilatacij in profili vgrajeni na izrecno željo investitorja se obračunavajo posebej </t>
  </si>
  <si>
    <t>vsi ostali vogalni in drugi zaščitni profili so zajeti v ceni po  enoti mere ( m2 ) in se ne obračunavajo posebej.</t>
  </si>
  <si>
    <t>Kvaliteta termo-izolacijskega materiala :</t>
  </si>
  <si>
    <t>Mehansko pritrjevanje fasadnih plošč s stališča požarne varnosti:</t>
  </si>
  <si>
    <t>Proizvajalec sistema kontaktne tankoslojne fasade mora za svoj sistem predložiti dokazilo o ustreznosti</t>
  </si>
  <si>
    <t>V c.e.m. zajeti vse stroške za dilatacije, delovne stike, dilatacije objekta, dilatacije ob zaključkih fasade.</t>
  </si>
  <si>
    <t xml:space="preserve">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t>
  </si>
  <si>
    <r>
      <t xml:space="preserve">Opomba:
</t>
    </r>
    <r>
      <rPr>
        <sz val="10"/>
        <rFont val="Arial"/>
        <family val="2"/>
        <charset val="238"/>
      </rPr>
      <t>Fasada bo izvedena kot celota in mora zajemati izvedbo vseh zaključkov, obrob, tesnilni in pritrdilni material. V kolikor v posameznih postavkah skriti detajli niso opisani in zajeti, je izvajalec dolžan pri oddaji ponudbe predvideti izvedbo fasade kot zaključeno celoto in k temu podati izvedbene detajle in delovne risbe (ki jih potrdi arhitekt). Dodatna dela ne bodo posebej priznana. v c.e.m. je potrebno upoštevati tudi postavitev vseh potrebnih dodatnih odrov, razen fasadnega odra (ki je zajet v postavki A5.1).</t>
    </r>
  </si>
  <si>
    <t>B10.</t>
  </si>
  <si>
    <t>DVIGALO</t>
  </si>
  <si>
    <t>Skupaj</t>
  </si>
  <si>
    <t>A6. Kanalizacija</t>
  </si>
  <si>
    <t>A7. Jeklene konstrukcije</t>
  </si>
  <si>
    <r>
      <t>B. OBRTNIŠKA DELA</t>
    </r>
    <r>
      <rPr>
        <sz val="12"/>
        <color indexed="22"/>
        <rFont val="Arial CE"/>
        <charset val="238"/>
      </rPr>
      <t/>
    </r>
  </si>
  <si>
    <t>B1. Krovsko kleparska dela</t>
  </si>
  <si>
    <t>B8. Slikopleskarska dela</t>
  </si>
  <si>
    <t>17</t>
  </si>
  <si>
    <t>18</t>
  </si>
  <si>
    <r>
      <t xml:space="preserve">Opomba:
</t>
    </r>
    <r>
      <rPr>
        <sz val="10"/>
        <rFont val="Arial CE"/>
        <charset val="238"/>
      </rPr>
      <t>teže jeklenih konstrukcij so ocenjene. Točne teže bodo podane pri izdelavi delavniške dokumentacije, katere izvedba je obvezna s strani izvajalca. Postavke zajemo ves pritrdilni in sidrni material ter vse sidrne plošče.</t>
    </r>
  </si>
  <si>
    <t>Zap. Št.</t>
  </si>
  <si>
    <t>ALU STEKLENA FASADA</t>
  </si>
  <si>
    <t>Upoštevati vse normative in tehnične pogoje</t>
  </si>
  <si>
    <t>vse zasipe in utrjevanje tal po končanih delih</t>
  </si>
  <si>
    <t>komunalnih pristojbin</t>
  </si>
  <si>
    <t>dobavo in pripravo vseh veznih in pritrdilnih materialov</t>
  </si>
  <si>
    <t>vse dobave in nabave materialov ter veznih in montažnih materialov</t>
  </si>
  <si>
    <t>ves standardizirani vezni in montažni material pri opažarskih delih</t>
  </si>
  <si>
    <t>vse horizontalne in vertikalne prenose ter prevoze na gradbišču in do gradbišča</t>
  </si>
  <si>
    <t xml:space="preserve">odvoz vseh viškov izkopanega materiala na stalno deponijo, komplet s plačilom vseh </t>
  </si>
  <si>
    <t>vsa podpiranja in zavarovanja med opaženjem in betoniranjem konstrukcij</t>
  </si>
  <si>
    <t>negovanje in vibriranje betonov med vgradnjo in pred razopaženjem betonskih elementov</t>
  </si>
  <si>
    <t>vse delovne in lovilne odre - razen fasadnega odra, ki je posebej prikazan v popisu</t>
  </si>
  <si>
    <t>IN GEOMEHANSKO POROČILO</t>
  </si>
  <si>
    <t xml:space="preserve">pri opisih upoštevati TEHNIČNO POROČILO, PROJEKT STATIKE  </t>
  </si>
  <si>
    <t>požarne varnosti kar je potrebno tudi dokazati z atesti in certifikati</t>
  </si>
  <si>
    <t xml:space="preserve">Vsi vgrajeni materiali oz. sestave materialov morajo biti usklajeni z zahtevami študije </t>
  </si>
  <si>
    <t xml:space="preserve">Vsa dela morajo biti izvedena po zadnjem stanju gradbene tehnike oz. veljavnih </t>
  </si>
  <si>
    <t>standardih in predpisih</t>
  </si>
  <si>
    <t xml:space="preserve">Izvajalec del bo moral s strani dobavitelja materiala pridobiti vse ustrezne certifikate, izjave </t>
  </si>
  <si>
    <t>o lastnostih, komisijski zapisnik in druga dokazila o kvaliteti vgrajenih gradbenih proizvodov.</t>
  </si>
  <si>
    <t xml:space="preserve">Izvajalec mora za vse vgrajene materiale oz. opremo, ki niso kot primeri navedeni v popisu, </t>
  </si>
  <si>
    <t>predložiti tehnične liste oz. izjave o lastnostih.</t>
  </si>
  <si>
    <r>
      <t>Izvedba geodetskih meritev, ugotovitev meja parcele zaradi gradbenih posegov in linij obstoječih komunalnih vodov,</t>
    </r>
    <r>
      <rPr>
        <sz val="10"/>
        <rFont val="Arial"/>
        <family val="2"/>
        <charset val="238"/>
      </rPr>
      <t xml:space="preserve"> pred pričetkom gradnje, v sodelovanju s pristojnimi komunalnimi službami. Pred pričetkom gradnje je potrebno preveriti podatke, zakoličiti vse infrastrukturne vode skladno s pogoji upravljavcev. V ceni so zajeti vsi stroški geodetske službe in izvajalca.</t>
    </r>
  </si>
  <si>
    <r>
      <t xml:space="preserve">Izdelava varnostnega elaborata gradbišča, </t>
    </r>
    <r>
      <rPr>
        <sz val="10"/>
        <rFont val="Arial"/>
        <family val="2"/>
        <charset val="238"/>
      </rPr>
      <t>ki ga izdela za to pooblaščena oseba.</t>
    </r>
  </si>
  <si>
    <r>
      <t xml:space="preserve">Postavitev in zavarovanje gradbenih profilov  za čas gradnje </t>
    </r>
    <r>
      <rPr>
        <sz val="10"/>
        <rFont val="Arial"/>
        <family val="2"/>
        <charset val="238"/>
      </rPr>
      <t>in prenos geodetskih točk na profile.</t>
    </r>
  </si>
  <si>
    <t>Geološke in geomehanske raziskave pred pričetkom del.</t>
  </si>
  <si>
    <r>
      <t>Ureditev gradbišča v skladu z načrtom organizacije gradbišča in v skladu z varnostnim načrtom.</t>
    </r>
    <r>
      <rPr>
        <sz val="10"/>
        <rFont val="Arial"/>
        <family val="2"/>
        <charset val="238"/>
      </rPr>
      <t xml:space="preserve"> Po končanih delih se odstranijo vsi provizoriji, teren gradbišča se očisti in uredi v končno predvideno stanje po projektu. 
V ceni so zajete gradbiščne ograje, zaščitne ograje, izvedba uvozov, izvozov na gradbišče, postavitev in najem montažnih tipskih zabojnikov, skladiščnih prostorov, delovnih lop, izdelava in postavitev table za označitev gradbišča, skladno z veljavnim pravilnikom o označitvi gradbišč, opozorilnih tabel, koordinacija varstva pri delu in zagotovitev zaščitnih sredstev.</t>
    </r>
  </si>
  <si>
    <t>B9. Fasada</t>
  </si>
  <si>
    <r>
      <rPr>
        <b/>
        <sz val="10"/>
        <rFont val="Arial"/>
        <family val="2"/>
        <charset val="238"/>
      </rPr>
      <t>Razna ostala dodatna in nepredvidena dela</t>
    </r>
    <r>
      <rPr>
        <sz val="10"/>
        <rFont val="Arial"/>
        <family val="2"/>
        <charset val="238"/>
      </rPr>
      <t>, ki se lahko pojavijo v času gradnje in niso posebej zajeta v osnovnem popisu del.
Ocenjeno 5% vrednosti vseh oken in vrat.</t>
    </r>
  </si>
  <si>
    <t>OKNA</t>
  </si>
  <si>
    <t>ZUNANJA VRATA</t>
  </si>
  <si>
    <t>NOTRANJA VRATA</t>
  </si>
  <si>
    <t>V cenah ni zajet DDV!</t>
  </si>
  <si>
    <t>MIZARSKA in KLJUČAVNIČARSKA DELA</t>
  </si>
  <si>
    <t xml:space="preserve">Vsa dela je potrebno izvjati po določilih veljavnih tehničnih predpisov in normativov in skladno z obveznimi SIST-i!
Vgrajevanje  mora  biti  usklajeno  s tehnološkim  postopkom  gradnje  objekta.  Pritrjevanje  na  gradbene elemente mora biti izvedeno  tako, da se pri tem ne poslabsa funkcija, biti mora elastično in čvrsto. Vsi elementi za pritrjevanje morajo biti kovinski nerjaveči, ter ustrezne velikosti in nosilnosti.
Vsi elementi so površinsko finalno obdelani na način kot je navedeno v popisu.
Tehnološke risbe za proizvodnjo mora izvajalec del izdelati v skladu s projektno dokumentacijo. V kolikor želi izvajalec prilagoditi izvedbo svoji tehnologiji, mora izdelati ustrezno projektno dokumentacijo  z detajli, katero mora pregledati in s podpisom potrditi odgovorni arhitekt. lzvajanje na objektu se lahko začne, ko arhitekt s podpisom potrdi risbe in vgrajene prototipe.
Glede  na  zahteve  protipožarne  zaščite,  morajo biti elementi  izvedeni  v  zahtevani  ognjeodpornosti. lzdelani morajo biti iz negorljivega materiala oz. obdelani s protipožarno zaščito, po veljanih tehničnih predpisih.
Vse zahteve za protipožarno zaščito so dane v načrtu protipožane zaščite objekta.
ENOTNA CENA MORA VSEBOVATI:
* vsa potrebna pripravljalna dela in čiščenje podlog
* merjenje na objektu
* vse potrebne transporte do mesta vgrajevanja
* skladiščenje materiala na gradbišču
* preizkušanje kvalitete za vse materiale, ki se vgrajujejo in dokazovanje kvatitete z atesti
* vse potrebno delo v delavnici in na objektu
* izdelava tehnoloških risb za proizvodnjo s potrebnimi detajli
*  usklajevanje z osnovnim načrtom in posvetovanje s projektantom
* izdelava tehnoloških risb za proizvodnjo, z detajli, ki jih je potrebno izvesti za končanje posameznih del, tudi če niso podrobno  navedeni in opisani  v popisu in načrtih, so pa  nujna za pravilno  funkcioniranje
posameznih sistemov in elemnotv. Potrditi jih mora odgovorni projektant arhitekture
* ves potreben glavni, pomožni, nerjaveči pritrdilni in vezni material
* stekla za zasteklitve
* izdelava vseh potrebnih zaključkov
* finalna površinska obdelava
* vsa potrebna pomožna sredstva za vgrajevanje na objektu kot so lestve, odri in podobno
* usklajevanje z osnovnim načrtom in posvetovanje s projektantom
* terminsko usklajevanje del z ostalimi izvajalci na objektu
* popravilo eventuelno povzročene skode ostalim izvajalcem na gradbišču
* čiščenje prostorov in odvoz odpadnega meteriala na stalno deponijo in plačilo takse
* zaščita izdelekov pred poškodbami do predaje naročniku del
* vsa dela in ukrepe po določilih zakona o varstvu pri delu
Enotna  cena  mora zajeti izdelavo  vseh potrebnih  detajlov in dopolnilnih del, katera je potrebno  izvesti za dokončanje  posameznih del, tudi če potrebni detajli in zakljucki niso podrobno navedeni in opisani v popisu del, in so ta dopolnila nujna za pravilno funkcioniranje posameznih sistemov in elementov objekta.
Vse mere in število komadov je pred naročilom potrebno preveriti na objektu!
V c.e.m. je potrebno upoštevati notranje, premične in dvižne delovne odre in ploščadi, čiščenje po posameznih fazah dela, ter odvoz odpadkov na deponijo!
</t>
  </si>
  <si>
    <t>C.</t>
  </si>
  <si>
    <t xml:space="preserve">a) filc: </t>
  </si>
  <si>
    <t>ZUNANJA UREDITEV</t>
  </si>
  <si>
    <r>
      <rPr>
        <b/>
        <sz val="10"/>
        <rFont val="Arial"/>
        <family val="2"/>
        <charset val="238"/>
      </rPr>
      <t>Razna ostala dodatna in nepredvidena dela zunanje ureditve</t>
    </r>
    <r>
      <rPr>
        <sz val="10"/>
        <rFont val="Arial"/>
        <family val="2"/>
        <charset val="238"/>
      </rPr>
      <t>, ki se lahko pojavijo v času gradnje in niso posebej zajeta v osnovnem popisu del.
Ocenjeno 10% vrednosti vseh del zunanje ureditve.</t>
    </r>
  </si>
  <si>
    <t xml:space="preserve">a.) AB stene: </t>
  </si>
  <si>
    <t xml:space="preserve">b.) AB Stropovi: </t>
  </si>
  <si>
    <t>B6.</t>
  </si>
  <si>
    <t>sestavni del popisov so tudi sheme oken, vrat, steklenih sten</t>
  </si>
  <si>
    <t xml:space="preserve">a.) Okna velikosti do 3 m²: </t>
  </si>
  <si>
    <t xml:space="preserve">a) Opaž: </t>
  </si>
  <si>
    <t xml:space="preserve">a) OPCIJA: Izravnalna masa: </t>
  </si>
  <si>
    <r>
      <t xml:space="preserve">Izdelava načrta organizacije gradbišča, </t>
    </r>
    <r>
      <rPr>
        <sz val="10"/>
        <rFont val="Arial"/>
        <family val="2"/>
        <charset val="238"/>
      </rPr>
      <t>v skladu s pogoji iz gradbenega dovoljenja in v skladu z varnostnim načrtom.</t>
    </r>
  </si>
  <si>
    <r>
      <t xml:space="preserve">OPOMBA: </t>
    </r>
    <r>
      <rPr>
        <sz val="10"/>
        <rFont val="Arial"/>
        <family val="2"/>
        <charset val="238"/>
      </rPr>
      <t xml:space="preserve">
Na večjih površinah je potrebno diletiranje v posameznih poljih.
Nad evtl. območjem talnega gretja je potrebno uporabiti lepilo, ki je primerno za polaganje talne keramike na plošče s talnim gretjem, kar je potrebno upoštevati v c.e.m.! 
Površine je predhodno potrebno impregnirati z emulzijo, kar je potrebno zajeti v c.e.m.</t>
    </r>
  </si>
  <si>
    <t>STROPOVI IN STROPNE OBLOGE</t>
  </si>
  <si>
    <t>STENE IN STENSKE OBLOGE</t>
  </si>
  <si>
    <r>
      <t>Naprava in odstranitev opaža za izvedbo manjših odprtin (do 1 m2) v AB elementih, vstavljanje škatel ali cevi,</t>
    </r>
    <r>
      <rPr>
        <sz val="10"/>
        <rFont val="Arial"/>
        <family val="2"/>
        <charset val="238"/>
      </rPr>
      <t xml:space="preserve"> za izvedbo inštalacijskih prehodov ipd., s prenosom materiala, čiščenjem lesa in vsemi pomožnimi deli.
Količina je ocenjena.</t>
    </r>
  </si>
  <si>
    <t>B4. Stavbno pohištvo</t>
  </si>
  <si>
    <t xml:space="preserve">b) Dobava in vgrajevanje filtrskega nasutja: </t>
  </si>
  <si>
    <t xml:space="preserve">c) Varnostni prelivi: </t>
  </si>
  <si>
    <t xml:space="preserve">b.) Palice: </t>
  </si>
  <si>
    <t xml:space="preserve">a.) Mreže: </t>
  </si>
  <si>
    <t>Pri vseh opisih delovnih postavk smiselno veljajo splošna določila standardiziranih opisov del za visoko gradnjo. V enotnih cenah je upoštevati ves potrebni material, delo in  transporte, vgrajeno franko objekt!</t>
  </si>
  <si>
    <t>OKNA IN VRATA</t>
  </si>
  <si>
    <t>negorljivost v razredu po požarni študiji</t>
  </si>
  <si>
    <t xml:space="preserve">a.) Geotekstil (tlorisna površina): </t>
  </si>
  <si>
    <t xml:space="preserve">Ocenjeno: </t>
  </si>
  <si>
    <t xml:space="preserve">a.) Pozidava sten: </t>
  </si>
  <si>
    <t>c.) Podesti stopnic.</t>
  </si>
  <si>
    <r>
      <t xml:space="preserve">OPOMBA: 
</t>
    </r>
    <r>
      <rPr>
        <sz val="10"/>
        <rFont val="Arial"/>
        <family val="2"/>
        <charset val="238"/>
      </rPr>
      <t>V c.e.m je potrebno upoštevati tudi izvedbo vseh horizontalnih in vertikalnih inštalacijskih prebojev za strojne in elektro inštalacije!</t>
    </r>
  </si>
  <si>
    <t xml:space="preserve">c) Dobava in vgrajevanje filca okrog filtrskega nasutja: </t>
  </si>
  <si>
    <t>glede protipožarnih zahtev za fasado.</t>
  </si>
  <si>
    <t xml:space="preserve">b) Gotovi parket: </t>
  </si>
  <si>
    <r>
      <t>Dolbljenje oz izsekovanje utorov in izvedba prebojev za razvode strojnih in elektro inštalacij,</t>
    </r>
    <r>
      <rPr>
        <sz val="10"/>
        <rFont val="Arial"/>
        <family val="2"/>
        <charset val="238"/>
      </rPr>
      <t xml:space="preserve"> vključno s kasnejšim krpanjem in glajenjem utorov oz. tesnjenjem prebojev v opečnih, betonskih in suhomontažnih konstrukcijah.
V c.e.m. predvideti delo in material.
Količina je ocenjena, obračun po dejanski količini izvedenih del!</t>
    </r>
  </si>
  <si>
    <t xml:space="preserve">b) Armatura (ocenjeno): </t>
  </si>
  <si>
    <t xml:space="preserve">c) Beton: </t>
  </si>
  <si>
    <t>ZUNANJI TLAKI</t>
  </si>
  <si>
    <t>RAZNA DELA in OPREMA</t>
  </si>
  <si>
    <t xml:space="preserve">b) Čiščenje in pospravljanje na parceli: </t>
  </si>
  <si>
    <t xml:space="preserve">a) Čiščenje in pospravljanje objekta: </t>
  </si>
  <si>
    <t xml:space="preserve">b) Tankoslojni omet: </t>
  </si>
  <si>
    <r>
      <rPr>
        <b/>
        <sz val="10"/>
        <rFont val="Arial"/>
        <family val="2"/>
        <charset val="238"/>
      </rPr>
      <t>SPUŠČENI STROPOVI</t>
    </r>
    <r>
      <rPr>
        <sz val="10"/>
        <rFont val="Arial"/>
        <family val="2"/>
        <charset val="238"/>
      </rPr>
      <t xml:space="preserve">
Vsa dela je potrebno izvjati po določilih veljavnih tehničnih predpisov in normativov in skladno z obveznimi SIST-i.
Spuščeni stropovi so pritreni s posebnimi vešalkami na armirano-betonsko  stropno konstrukcijo objekta. Način obešanja je odvisen od patenta proizvajalca stropa. Nosilni elementi spuščenih stropov morajo po dimenziji  odgovarjati   teži  stropa.   Pritrjevanje  mora  biti  elastično  in  izbran  način  pritrjevanja  mora odgovarjati teži in ter statični in dinamični obremenitvi. Vsi kovinski deli nosilne podkonstrukcije morajo biti pocinkani, vidne površine barvane.
Vse površine  izvedenega  stropa  morajo  biti povsem  ravne  in gladke. Lamele  in plošče  iz katerih  so spuščeni stropovi izdelani, morajo biti take debeline, da se pri montaži ne deformirajo
Sestavni deli spuščenih stropov so zakljucni profili za stikovanje spuščenega  stropa s stenami. Stike s stenami je izvesti po posebnem detajlu.
Dobava in vgrajevanje inštalacijskih elementov v strop je zajeto v načrtu inštalacij. lzvajalec spuščenega stropa izvede odprtine v spuščenem stropu, v katere izvajalec instalacij vgradi inštalacijske elemente
V kolikor želi izvajalec prilagoditi izvedbo svoji tehnologiji, mora izdelati ustrezno projektno dokumemtacijo z detajli, katero mora pregledati in s podpisom potrditi arhitekt.
lzvajanje na objektu se lahko začne, ko projektant s podpisom potrdi risbe in vgrajene prototipe.
Glede  na  položaj  stropa  in  funkcionalne  zahteve,  se  namesto  mavčno   kartonskih  plošč  pritrujejo specialne plošče s posebnimi dodatki, za mokre prostore in požarno odporne  stene. Vrsto plošč izbere izvajalec, zahtevano kvaliteto pa mora dokazati z atesti.
Stropovi morajo biti ravni. Vse stike med ploščami medsebojno  in stike z bet. konstrukcijo,  s profili in ostalim, je potrebno brusiti in bandažirati oziroma izvesti na način da končni premaz na stiku dveh plošč ne poka. Način izvedbe določi izvajalec, ki tudi garantira za kvaliteto izvedbe. Na stropu iz vodoodpornih plošč se mora uporabiti tudi vodoodporni kit za bandažiranje.
Prehodi inštalacij morajo biti izvedeni na način, da gradbeno fizikalne in požarne karakteristike ostanejo nespremenjene. Za prehod inštalacij skozi strop se izrežejo odprtine, stike z instalacijami je tesniti z ustreznim kitom, odvisno od zahtevanih zvočnih in požarnih zahtev za predelno steno.
Stropovi so spuščeni pod bet. ploščo z odmiki kot so v načrtih arhitekture.
Cene za enoto mora vsebovati tudi:
* merjenje na objektu
* izdelava tehnoloških risb za proizvodnjo, z detajli
*  izdelava  detajlov  in dopolnitev, ki jih je potrebno  izvesti za končanje  posameznih  del, tudi če niso podrobno navedeni in opisani v popisu in načrtih, so pa nujna za pravilno funkcioniranje posameznih sistemov in elemnotv. Potrditi jih mora odgovorni projektant arhitekture.
*   izdelavo vseh potrebnih zaključkov, spojev, dilatacij, prehodov, še posebej na stikih z ostalimi konstrukcijskimi elemneti
* ves potreben glavni, pomozni, nerjaveči pritrdilni in vezni material
* pripravljanje podlage
* preiskušnja posameznih elementov in dokazovanje kvalitete z atesti
* vse potrebno delo, od pripravljalnih del do finalnega izdelka
* vse potrebne transporte do mesta vgrajevanja
* skladiščenje materiala na gradbiscu
* vsa potrebna pomozna sredstva za vgrajevanje na objektu kot so lestve, odri in podobno
* usklajevanje z osnovnim načrtom in posvetovanje s projektantom
* terminsko usklajevanje del z ostalimi izvajalci na objektu
* finalna obdelava elementov po opisu
* popravilo eventuelno povzročene skode ostalim izvajalcem na gradbišču
* čiščenje prostorov in odvoz  dpadnega materiala na stalno deponijo in plačico takse inštalacijskih elementov.
*  vse preskoke  višin,  izreze, potrebne  ojačitve  in menjalnike  za vgradnjo  luči in raznih  inštalacijskih
elementov.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r>
  </si>
  <si>
    <r>
      <t xml:space="preserve">Opomba:
</t>
    </r>
    <r>
      <rPr>
        <sz val="10"/>
        <rFont val="Arial"/>
        <family val="2"/>
        <charset val="238"/>
      </rPr>
      <t>Način izvedbe zameljskih del je prepuščen tehnologiji in opremljenosti izvajalca!</t>
    </r>
    <r>
      <rPr>
        <b/>
        <sz val="10"/>
        <rFont val="Arial"/>
        <family val="2"/>
        <charset val="238"/>
      </rPr>
      <t xml:space="preserve">
</t>
    </r>
    <r>
      <rPr>
        <sz val="10"/>
        <rFont val="Arial"/>
        <family val="2"/>
        <charset val="238"/>
      </rPr>
      <t xml:space="preserve">- V c.e.m. je potrebno zajeti ročne izkope, peščene posteljice in zasipe s komprimiranjem za izvedbo talnih inštalacij v objektu (kanalizacija, ...)
Izkop gradbene jame mora biti opravljen v prisotnosti geomehanika, oziroma potrebno je pred začetkom izvedbe zemeljskih del pregledati geotehnično poročilo, po izkopu gradbene jame pa teren pregleda geomehanik! 
</t>
    </r>
    <r>
      <rPr>
        <b/>
        <sz val="10"/>
        <rFont val="Arial"/>
        <family val="2"/>
        <charset val="238"/>
      </rPr>
      <t>Varovanje gradbene jame v projektu ni predvideno. Vsa tehnična vprašanja se urejajo na licu mesta po navodilih geomehanskega nadzora!</t>
    </r>
  </si>
  <si>
    <t>C. ZUNANJA UREDITEV</t>
  </si>
  <si>
    <t>B2. Suhomontažna dela</t>
  </si>
  <si>
    <t>B3. Estrihi</t>
  </si>
  <si>
    <t>B5. Mizarska in Ključavničarska dela</t>
  </si>
  <si>
    <t>B6. Keramičarska dela</t>
  </si>
  <si>
    <t>B7. Tlakarska dela</t>
  </si>
  <si>
    <t>Zp.št.</t>
  </si>
  <si>
    <r>
      <rPr>
        <b/>
        <sz val="10"/>
        <rFont val="Arial"/>
        <family val="2"/>
        <charset val="238"/>
      </rPr>
      <t>STENE IZ MAVČNIH PLOŠČ</t>
    </r>
    <r>
      <rPr>
        <sz val="10"/>
        <rFont val="Arial"/>
        <family val="2"/>
        <charset val="238"/>
      </rPr>
      <t xml:space="preserve">
Vsa dela je potrebno izvjati po določilih veljavnih tehničnih predpisov in normativov in skladno z obveznimi SIST-i!
Nosilni vertikalni profili  sten morajo  biti postavljeni v takem  rastru in takih dimenzij, da prenesejo  vse statične in dinamične obremenitve in obremenitve opreme pritrjene na stene.
Ev. potrebna podkonstrukcija za opremo bo predvidena v projektu opreme in ni predmet tega popisa. Način pritrjevanja opreme ne sme zmanjsati zvočne izolirnosti stene.
Vertikalni profili na katere se pritrujejo vrata morajo biti sposobni prenesti obremenitev vrat.
Dilatacije so predvidene  na stikih predelnih sten z nosilno  konstrukcijo. Namenjene  so premoščanju  gibanja
(premikov) na gradbenih spojih.
Priključne fuge pri betonskih se zatesnijo z elasto-plastičnimi tesnilnimi masami. Po navodilih proizvajalca  mora biti poskrbljeno  za ustrezno oprijemljivost mase na podlago  (s pomočjo pred-namazov). Širina fuge je odvisna od razteznosti izbrane fugirne mase (acryl, silikon...) in od gibanja konstrukcijskega  spoja. V načelu velja, da mora biti tesnilna masa sposobna prenesti  pomike najmanj 0,1% etažne višine.
Priključne  fuge  pri suhomontažnih  stenah  se  lahko  izvedejo  tudi  s kontrolirano  lasasto  razpoko  (po navodilih proizvajalcev suhomontaznih sistemov
Glede na položaj predelne stene in funkcionalne zahteve, se namesto mavčno kartonskih plosc pritrujejo specialne  plošče s posebnimi dodatki, za mokre prostore in požarno odporne stene. Vrsto plošč izbere izvajalec, zahtevano kvaliteto pa mora dokazati z atesti.
Vse stike med ploščami medsebojno  in stike z bet. konstrukcijo, s profili in ostalim, je potrebno brusiti in bandažirati oziroma izvesti na način da končni premaz na stiku dveh plošč ne poka. Način izvedbe določi izvajalec, ki tudi garantira za kvaliteto izvedbe. Na stenah iz vodoodpornih  plošč se mora uporabiti tudi vodoodporni kit za bandažiranje.
Vsi vogali in robovi morajo biti zaščiteni z vogalnim zaščitnim profilom ali alu vogalnim zaščitnim trakom, po tehnologiji izbranega sistema. lzpostavljeni robovi mavčno kartonske obloge morajo biti zasščiteni z alu robnim profilom.
Prehodi inštalacij morajo biti izvedeni na način, da gradbeno fizikalne in požarne karakteristike ostanejo nespremenjene. Za  prehod   inštalacij  skozi  predelne   stene  se  v  stenah  izrezejo  odprtine,  stike  z inštalacijami je tesniti z ustreznim kitom, odvisno od zahtevanih zvočnih in požarnih zahtev za predelno steno.
Nosilni profili so sidrani v nosilno a.b.  talno in stropno bet. ploščo (prekinjen estrih), pod vsemi profili se tesni s samolepilnim tesnilnim trakom.
Cena za enoto mora vsebovati tudi:
* merjenje na objektu
*  izdelava tehnoloških risb za proizvodnjo, z detajli
*  izdelava  detajlov  in dopolnitev,  ki jih je potrebno  izvesti za končanje posameznih  del, tudi če niso podrobno navedeni in opisani v popisu in načrtih, so pa nujna za pravilno funkcioniranje posameznih sistemov in elemnotv. Potrditi jih mora odgovorni projektant arhitekture.
* izdelavo vseh potrebnih zaključkov, spojev, dilatacij, prehodov, še posebej na stikih z ostalimi konstrukcijskimi elemneti
* ves potreben glavni, pomožni, nerjaveči pritrdilni in vezni material
* pripravljanje podlage
* preiskušnja posameznih elementov in dokazovanje kvalitete z atesti
* vse potrebno delo, od pripravljalnih del do finalnega izdelka
* vse potrebne transporte do mesta vgrajevanja
* skladiščenje materiala na gradbišču
* vsa potrebna pomozna sredstva za vgrajevanje na objektu kot so lestve, odri in podobno
* usklajevanje z osnožnim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in plačilo takse
* ojačitvene profile za vrata in potrebne tipske ojačitve na vogalih
* izreze za prehod inštalacij in tesnenje.
* vsa dela in ukrepe po določilih zakona 6 varstvu pri delu
Enotna  cena  mora zajeti izdelavo vseh potrebnih detajlov in dopolnilnih  del, katera je potrebno  izvesti za dokončanje posameznih del, tudi če potrebni detajli in zaključki niso podrobno navedeni in opisani v popisu del, in so ta dopolnila nujna za pravilno funkeioniranje posameznih sistemov in elementov objekta.
V izračunu količine je upoštevana površina sten brez odbitka za vrata vel. do 2,50 m2.</t>
    </r>
  </si>
  <si>
    <t xml:space="preserve">b) Čepasta folija: </t>
  </si>
  <si>
    <t>Izvedba geodetskih meritev in elaborata po končani gradnji za pripravo dokumentacije in vris objekta v kataster stavb.</t>
  </si>
  <si>
    <t>Pri vseh postavkah v cenah upoštevati dobavo materiala s prevozom in zlaganjem na gradbišču s prenosom do mesta vgraditve, opaženjem, razopaženjem, čiščenjem lesa in vsemi pomožnimi deli.
 Vrsta in kakovost opažene površine za vidne betone: ( glej tudi navodila navedena v betonskih delih ):
a./ Konstrukcija opažev in kalupov mora biti takšna, da pri razopaževanju ne more priti do poškodb strjujočega betona na elementu.
b./ Opaži morajo biti tesni. Zlasti pri vgrajevanju betona z vibratorjem mora biti preprečeno vsako izcejanje vode ali cementno-peščenega glena. Tesnitev opažev je treba izvesti samo z materiali, ki ne vplivajo škodljivo na hidratacijo, in ki ne obarvajo betonskih površin. Po možnosti naj se zagotovijo standardizirani tesni spoji.
c./ Opaži in opažni premazi ne smejo vplivati na spremembo barvnega tona betonskih površin in ne smejo z betonom kemično reagirati ali na kakršen koli način škodljivo vplivati na beton.
Jekleni opaži ne smejo biti rjasti in mastni in jih je treba očistiti vsake umazanije, ki bi lahko razbarvala betonske površine.
Opaži morajo biti izdelani točno po merah v načrtu, z vsemi potrebnimi podporami, horizontalno in vertikalno povezavo, tako da so stabilni in sposobni za obtežbo z betonom. Notranje površine morajo biti čiste in ravne.Pri objektih z več nadstropji mora biti razpored gornjih podpor tak, da se obtežba prenaša neposredno na spodnje podpore.
Opaži morajo biti izdelani tako, da se razopaževanje opravi brez pretresov in poškodovanja konstrukcije in opažev samih.
Obračun se vrši po opisu v posamezni postavki, s tem da se upoštevajo pri obračunu notranje površine opažev, to je vidne površine konstrukcije.
V ceni morajo biti zajeta vsa pomožna dela, po opisu splošnih določil za tesarska dela:
* dela in ukrepe po določilih veljavnih predpisov varstva pri delu
* snemanje potrebnih izmer na mestu samem;
* postavitev, premeščanje in odstranitev premičnih odrov višine do 2,00 m potrebnih za napravo tesarskih del;
* zbiranje in sortiranje lesa po dimenzijah
* izdelavo in demontažo opažev
* podpiranje, zavetrovanje in vezavo opažev
* ruvanje žičnikov, čiščenje opažev
* vzdrževanje materiala in elemntov opažev
* vzdrževanje naprav in premičnih odrov in odrov, ki so potrebni za betoniranje
Opaž vidnih konstrukcij je potrebno razumeti tako, da so te neometane oz. neobložene pri katerih je predpisana poplnoma ravna površina in kjer je to navedeno, tudi vidna struktura lesa. Medsebojno  veznje opažev se izvede z veznimi elemnti skozi distančne cevke.
Če se za vidne površine betonov uporabljajo za opaže deske, morajo biti stiki desk praviloma oblikovani na pero in utor. Z natančno izdelavo in tesnjenjem stikov je potrebno zagotoviti nepropustnost  opažev za odtekanje vode ali malte betona
V ceni za enoto je potrebno upoštevati tudi:
*  dobavo lesa in opažnih elementov, vsega pritrdilnega in pomožnega materiala, vse transportne in manipulativne stroške
*  najemnina, vzdrževanje, prenova opažev, nove opažne plošče za vidne betone, stroški odpisa opreme
*  stroške vseh potrebnih elementov, veznih sredstev, podpor, drobnega materiala, odrov za betoniranje, ograje na raobovih plošč, ....
*  tesnila  za preprečitev  iztekanja  cementnega  mleka  med opažnimi  ploščami  in med  opažem  in  bet.
konstrukcijo, tesnenje juvidur cevi
*  stike opažnih elementov potrdi projektant, izvajalec pripravi opažne nacrte
* tehnološki načrt opaženja v potrditev (med drugimi preprečevanje razpok zaradi krčenja)
*  stroške žerjavov oz druge tehnologije za vertikalne in horiz. transporte
* v ceni za enoto je upoštevati tudi opaže vseh prebojev za vse vrste inštalacij. Odprtine v opažu velikosti do 1 m2 in opaži odprtin širine do 30 cm se ne obračunavajo posebej.
*  dodatne trikotne letvice na stikih različnih betonaž po detajlu odgovornega arhitekta
*   istočasno z izdelavo opažev se vgrajujejo tudi razvodi in doze za inštalacije 
V ceni opažev za "vidni beton" mora ponudnik zajeti  tudi  ev. strošek  obdelave betona pred slikopleskarskimi deli ter vgradnjo trikotnih letvic 3x3 cm na vseh odprtih robovih ter na konzolnih ploščah za izvedbo odkapa.
Lovilni in varovalni odri se ne obračunavajo posebej. Delovni odri morajo biti zgrajeni v skladu s predpisi o varnosti pri delu na visokih odrih in pravilno sidrani na objekt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</si>
  <si>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r>
      <t>OPOMBA:</t>
    </r>
    <r>
      <rPr>
        <sz val="10"/>
        <rFont val="Arial"/>
        <family val="2"/>
        <charset val="238"/>
      </rPr>
      <t xml:space="preserve">
Količine so</t>
    </r>
    <r>
      <rPr>
        <sz val="10"/>
        <color indexed="10"/>
        <rFont val="Arial"/>
        <family val="2"/>
        <charset val="238"/>
      </rPr>
      <t xml:space="preserve"> </t>
    </r>
    <r>
      <rPr>
        <sz val="10"/>
        <rFont val="Arial"/>
        <family val="2"/>
        <charset val="238"/>
      </rPr>
      <t>ocenjene. Neskladja in prilagajanja na dejansko stanje se rešuje in usklajuje pri sami izvedbi na licu mesta, količine in obseg del pa se prilagodijo dejanskim potrebam za izvedbo.</t>
    </r>
  </si>
  <si>
    <r>
      <t xml:space="preserve">Dobava in izvedba protiprašnega premaza talnih plošč dvigalnih jaškov </t>
    </r>
    <r>
      <rPr>
        <sz val="10"/>
        <rFont val="Arial CE"/>
        <charset val="238"/>
      </rPr>
      <t>(vključno z čiščenjem in ustrezno pripravo površine), v 3 slojih, v skupni deb. cca 0,3 mm,  izvedba na zaribano ali gladko AB površino, z vsem potrebnim delom in materialom za izvedbo.
Talna plošča dvigalnega jaška, z zaključkom na stene do višine 1 m..</t>
    </r>
  </si>
  <si>
    <t xml:space="preserve">Ocenjeno:  </t>
  </si>
  <si>
    <t>d) XPS deb. 10 cm (vertikalno na atične stene):</t>
  </si>
  <si>
    <t>e) XPS deb. 5 cm (na vrhu atične stene):</t>
  </si>
  <si>
    <t xml:space="preserve">a) Brušenje stenskih AB površin: </t>
  </si>
  <si>
    <t xml:space="preserve">b) OPCIJA: Izravnava neravnin (ocenjeno cca 10-15% vseh površin): </t>
  </si>
  <si>
    <t xml:space="preserve">b) Opaž: </t>
  </si>
  <si>
    <t xml:space="preserve">d) Beton: </t>
  </si>
  <si>
    <t xml:space="preserve">a.) AB vertikalne vezi: </t>
  </si>
  <si>
    <t xml:space="preserve">b.) AB horizontalne vezi, preklade, nosilci in venci: </t>
  </si>
  <si>
    <t xml:space="preserve">a.) Horizontalne vezi, nosilci in preklade: </t>
  </si>
  <si>
    <t xml:space="preserve">b.) OPCIJA:Vertikalne vezi: </t>
  </si>
  <si>
    <t xml:space="preserve">a) Obodne stene deb. 30 cm: </t>
  </si>
  <si>
    <t xml:space="preserve">a) Notranje stene deb. 30 cm: </t>
  </si>
  <si>
    <t xml:space="preserve">b) Notranje stene deb. 25 cm: </t>
  </si>
  <si>
    <t xml:space="preserve">c) Notranje stene deb. 20 cm: </t>
  </si>
  <si>
    <r>
      <t>Dobava in kompletna izvedba kanalizacijskega razvoda drenaže okrog objekta</t>
    </r>
    <r>
      <rPr>
        <sz val="10"/>
        <rFont val="Arial"/>
        <family val="2"/>
        <charset val="238"/>
      </rPr>
      <t>, vključno z izvedbo priključka cevi na cev oz. jašek, kar je zajeti v c.e.m. 
- drenažne cevi (npr. RDC MIDREN) 120, perforirane, v padcu cca 1%
- peščeno prodnato nasutje
- filc
- Zemeljska in gradbena dela, ki zajemajo kompletno izvedbo izkopov, zasipov, pripravo podlage, utrjevanje planiranje, pripravo posteljice, obsipavanje oz. obbetoniranje cevi,...
Izvedba na globini pasovnih temeljev, v času izvajanja zemeljskih del temelje objekta, zato se gradbena jama samo poglobi za cca 10 cm na območju vgradnje drenažne cevi.
Kanalizacija mora biti izvedena v skaldu s pravili stroke, količine in potrebni material se lahko razlikujejo od dejanskih potreb za izvedbo del!
KOLIČINE SO OCENJENE! Zajeza je samo V stran ob prizidku (izvedba pod svetlobnimi jaški).</t>
    </r>
  </si>
  <si>
    <t xml:space="preserve">b.) Dobava in polaganje cevi fi 120 mm: </t>
  </si>
  <si>
    <r>
      <t xml:space="preserve">OPOMBA: </t>
    </r>
    <r>
      <rPr>
        <sz val="10"/>
        <rFont val="Arial"/>
        <family val="2"/>
        <charset val="238"/>
      </rPr>
      <t>Pred izvedbo potrebna izdelava delavniških načrtov, ki jih potrdita statični in projektanstski nadzor.
Izvedba zajema podkonstrukcijo in vse pritrdilne oz. sidrne elemente. V c.e.m. je potrebno zajeti ves material in vsa pomožna dela potrebna za izvedbo.</t>
    </r>
  </si>
  <si>
    <t>f.) Geotekstil:</t>
  </si>
  <si>
    <t>h.) Geotekstil:</t>
  </si>
  <si>
    <t xml:space="preserve">b) Sistem prisilnega odvodnjavanja strehe - Cena vgradnje: </t>
  </si>
  <si>
    <r>
      <t xml:space="preserve">STAVBNO POHIŠTVO
</t>
    </r>
    <r>
      <rPr>
        <sz val="11"/>
        <rFont val="Arial"/>
        <family val="2"/>
        <charset val="238"/>
      </rPr>
      <t>Cena vsebuje: dobavo, montažo, s predmontažo evtl. zunanjih žaluzij in polic, pritrdila in tesnilna sredstva, pripravljalna, pomožna, zaključna dela in zaščita izdelka do predaje objekta naročniku.</t>
    </r>
    <r>
      <rPr>
        <b/>
        <sz val="11"/>
        <rFont val="Arial"/>
        <family val="2"/>
        <charset val="238"/>
      </rPr>
      <t xml:space="preserve">
Opomba: </t>
    </r>
    <r>
      <rPr>
        <sz val="11"/>
        <rFont val="Arial"/>
        <family val="2"/>
        <charset val="238"/>
      </rPr>
      <t>Vse mere obvezno preveriti na objektu!
- Odprtine oken in število komadov kontrolirati v načrtu fasad!
-V primeru nejasnosti kontaktirati projektanta!</t>
    </r>
  </si>
  <si>
    <r>
      <t xml:space="preserve">Pospravljanje in čiščenje gradbišča po posameznih fazah ter finalno gospodinjsko čiščenje tlakov in stenskih oblog  </t>
    </r>
    <r>
      <rPr>
        <sz val="10"/>
        <rFont val="Arial"/>
        <family val="2"/>
        <charset val="238"/>
      </rPr>
      <t>pred predajo objekta uporabnikom oziroma investitorjem.
V količini zajeta BEP objekta v območju izvedbe del, ter površine zunanje ureditve ob objektu.</t>
    </r>
  </si>
  <si>
    <r>
      <t>Odvoz odvečnega materiala</t>
    </r>
    <r>
      <rPr>
        <sz val="10"/>
        <rFont val="Arial"/>
        <family val="2"/>
        <charset val="238"/>
      </rPr>
      <t xml:space="preserve"> v trajno deponijo. V kolikor ni drugače dogovorjeno z investitorjem, je višek izkopanega materiala stvar izvajalca, ki ga odstrani iz gradbišča. Kvaliteta materiala je razvidna iz geološkega poročila.
</t>
    </r>
    <r>
      <rPr>
        <b/>
        <sz val="10"/>
        <rFont val="Arial"/>
        <family val="2"/>
        <charset val="238"/>
      </rPr>
      <t xml:space="preserve">Opomba: </t>
    </r>
    <r>
      <rPr>
        <sz val="10"/>
        <rFont val="Arial"/>
        <family val="2"/>
        <charset val="238"/>
      </rPr>
      <t>V količini zajet ves predviden odvečni material (v raščenem stanju) pri izvedbi zemeljskih del za izgradnjo objekta.
Deponija...................................................................... km.</t>
    </r>
  </si>
  <si>
    <t xml:space="preserve">a) TI XPS deb. 3 cm: </t>
  </si>
  <si>
    <t xml:space="preserve">a.) Stene: </t>
  </si>
  <si>
    <t xml:space="preserve">b.) Okna velikosti do 3 m²: </t>
  </si>
  <si>
    <r>
      <t xml:space="preserve">Izkope za predvidene posege je potrebno izvajati na način in z mehanizacijo, ki ne bo povzročala deformacij na obstoječih objektih. </t>
    </r>
    <r>
      <rPr>
        <sz val="10"/>
        <rFont val="Arial"/>
        <family val="2"/>
        <charset val="238"/>
      </rPr>
      <t>Vplive na temeljna tla obstoječih objektov, ki bi lahko povzročila:
- delne ali celotne porušitve,
- deformacije večje od dopustne ravni ali
- škodo na delih objektov v okolici ali na njihovi napeljavi in opremi,
je potrebno preprečiti z ustreznimi ukrepi, ki jih predpiše strokovnjak ustrezne stoke (statik, geomehanik).</t>
    </r>
  </si>
  <si>
    <r>
      <t>Zasip za temelji in podkletenimi stenami objekta,</t>
    </r>
    <r>
      <rPr>
        <sz val="10"/>
        <rFont val="Arial"/>
        <family val="2"/>
        <charset val="238"/>
      </rPr>
      <t xml:space="preserve"> v slojih po 30 cm z materialom iz gradbiščne deponije, kateremu se odstranijo neuporabni delci, vključno z utrjevanjem po plasteh do predpisane zbitosti.
Količine so ocenjene.</t>
    </r>
  </si>
  <si>
    <r>
      <t xml:space="preserve">Delna rušitev in odstranitev obstoječe AB temeljne pete točkovnega temelja.
</t>
    </r>
    <r>
      <rPr>
        <sz val="10"/>
        <rFont val="Arial"/>
        <family val="2"/>
        <charset val="238"/>
      </rPr>
      <t>Zaradi izvedbe prizidka, se na JV območju delno poruši temeljna peta deb. 50, in sicer za cca 25 cm, po celotni širini temelja ob prizidku.</t>
    </r>
  </si>
  <si>
    <r>
      <rPr>
        <b/>
        <sz val="10"/>
        <rFont val="Arial CE"/>
        <charset val="238"/>
      </rPr>
      <t xml:space="preserve">Predelava oziroma skrajšanje obstoječe strešne konstrukcije in strešne kritine ter nosilnega ostrešja strehe - ODSTRANITEV NAPUŠČA, </t>
    </r>
    <r>
      <rPr>
        <sz val="10"/>
        <rFont val="Arial CE"/>
        <charset val="238"/>
      </rPr>
      <t xml:space="preserve">na mestih kjer se izvede nov prizidek objekta, ki se stikaj s stešno kritino obstoječega objekta na V strani.
Strešno kritino napušča (opečna), lesene elemente ostrešja in obrobe se v celotnem območju prizidka odstrani (skrajšano za cca 110 cm), ter demontira vse zaključke in obrobe na nobravnavanem območju. 
</t>
    </r>
    <r>
      <rPr>
        <b/>
        <sz val="10"/>
        <rFont val="Arial CE"/>
        <charset val="238"/>
      </rPr>
      <t>OPOMBA:</t>
    </r>
    <r>
      <rPr>
        <sz val="10"/>
        <rFont val="Arial CE"/>
        <charset val="238"/>
      </rPr>
      <t xml:space="preserve">
Izvedba novih zaključkov in obrob na tem območju je zajeta v sklopu krovsko kleparskih del! V kolikor so obstoječi obrobni elementi še v zadovoljivem stanju, se lahko ponovno vgradijo na nobvi lokaciji skrajšanega ostrešja obstoječega objekta.</t>
    </r>
  </si>
  <si>
    <r>
      <t>Naprava in odstranitev opaža čelnih ploskev AB talne plošče prizidka, debeline 30 cm,</t>
    </r>
    <r>
      <rPr>
        <sz val="10"/>
        <color rgb="FFFF0000"/>
        <rFont val="Arial"/>
        <family val="2"/>
        <charset val="238"/>
      </rPr>
      <t xml:space="preserve"> </t>
    </r>
    <r>
      <rPr>
        <sz val="10"/>
        <rFont val="Arial"/>
        <family val="2"/>
        <charset val="238"/>
      </rPr>
      <t xml:space="preserve">s prenosom materiala, čiščenjem lesa in vsemi pomožnimi deli. </t>
    </r>
    <r>
      <rPr>
        <b/>
        <sz val="10"/>
        <rFont val="Arial"/>
        <family val="2"/>
        <charset val="238"/>
      </rPr>
      <t/>
    </r>
  </si>
  <si>
    <r>
      <t xml:space="preserve">Dobava in vgrajevanje komprimiranega sloja tamponskega nasutja pod talnimi ploščami, </t>
    </r>
    <r>
      <rPr>
        <sz val="10"/>
        <rFont val="Arial"/>
        <family val="2"/>
        <charset val="238"/>
      </rPr>
      <t xml:space="preserve">debeline min. 50 cm (oziroma po navodilih geomehanskega nadzora), vključno z utrjevanjem do predpisane zbitosti. Material 0-32 mm (v spodnjem delu sloja možnost uporabe materiala granulacije 0-100 mm), utrjevanje po plasteh deb. 10 cm, izvedva z vsemi transporti in pomožnimi deli, preizkusi in meritvami. 
</t>
    </r>
    <r>
      <rPr>
        <b/>
        <sz val="10"/>
        <rFont val="Arial"/>
        <family val="2"/>
        <charset val="238"/>
      </rPr>
      <t>Predhodno je v gradbeno jamo potrebno položiti sloj iz geotekstila</t>
    </r>
    <r>
      <rPr>
        <sz val="10"/>
        <rFont val="Arial"/>
        <family val="2"/>
        <charset val="238"/>
      </rPr>
      <t xml:space="preserve"> (Kot npr. politlak folija Typar nad</t>
    </r>
    <r>
      <rPr>
        <sz val="10"/>
        <color rgb="FFFF0000"/>
        <rFont val="Arial"/>
        <family val="2"/>
        <charset val="238"/>
      </rPr>
      <t xml:space="preserve"> </t>
    </r>
    <r>
      <rPr>
        <sz val="10"/>
        <rFont val="Arial"/>
        <family val="2"/>
        <charset val="238"/>
      </rPr>
      <t>300 g/m2, Polyfelt), z izvedbo vseh preklopov in zaključkov na stene gr. jame, kot ločilni sloj med raščenim zbitim terenom in novim tamponskim slojem. Postavka zajema dobavo in vgradnjo materiala. 
V količini je zajeto tamponsko nasutje pod talnimi ploščami prizidka objekta. 
Zunanje površine so zajete ločeno v popisu zunanje ureditve!</t>
    </r>
  </si>
  <si>
    <r>
      <t xml:space="preserve">Planiranje dna gradbene jame s točnostjo +- 3 cm </t>
    </r>
    <r>
      <rPr>
        <sz val="10"/>
        <rFont val="Arial"/>
        <family val="2"/>
        <charset val="238"/>
      </rPr>
      <t>z valjanjem in utrjevanjem do predpisane zbitosti, po navodilih geomehanskega nadzora.
Zajete površine pod prizidkom, brez zunanjih ploščadi.</t>
    </r>
  </si>
  <si>
    <t xml:space="preserve">a) AB stene deb. 30 cm: </t>
  </si>
  <si>
    <t xml:space="preserve">b) Doplačilo za dodatek za vodotesnost betona: </t>
  </si>
  <si>
    <t xml:space="preserve">a) AB plošča deb. 30 cm: </t>
  </si>
  <si>
    <r>
      <t xml:space="preserve">Dobava in naprava vertikalne enoslojne, polimer-bitumenske hidroizolacije (kot npr. IZOTEKT V4 ali podobno) </t>
    </r>
    <r>
      <rPr>
        <sz val="10"/>
        <rFont val="Arial"/>
        <family val="2"/>
        <charset val="238"/>
      </rPr>
      <t xml:space="preserve">na obodne stranice zidanih sten pod nivojem terena (izvedba HI se zaključi cca 50 cm nad območjem terena), z varilnimi trakovi, vključno z zalikano cementno prevleko s fino cem. malto 1 : 2 v deb. cca 1 cm (če površina če ni zaglajena ob izvedbi) in osnovnim hladnim bitumenskim premazom 0.3-0,5 kg/m2. Hidroizolacija se vari v enem sloju, z izvedbo vseh preklopov.
</t>
    </r>
    <r>
      <rPr>
        <b/>
        <sz val="10"/>
        <rFont val="Arial"/>
        <family val="2"/>
        <charset val="238"/>
      </rPr>
      <t>OPOMBA:</t>
    </r>
    <r>
      <rPr>
        <sz val="10"/>
        <rFont val="Arial"/>
        <family val="2"/>
        <charset val="238"/>
      </rPr>
      <t xml:space="preserve">
Predvidena je samo vertikalna HI pozidanih opečnih sten do višine cokla (cca 50 cm nad nivojem terena), podkletene AB stene so predvidene za izvedbo z dodatkom za vodotesnost (npr. XYPEX ali podobno) in niso predvidene za obdelavo z bitumensko hidroizolacijo.</t>
    </r>
  </si>
  <si>
    <r>
      <t>Dobava in vgrajevanje betona kvalitete C 25/30, XC2, Dmax 32</t>
    </r>
    <r>
      <rPr>
        <sz val="10"/>
        <rFont val="Arial"/>
        <family val="2"/>
        <charset val="238"/>
      </rPr>
      <t xml:space="preserve">, v AB konstrukcije prereza od 0,20-0,30 m3/m2-m1.
</t>
    </r>
    <r>
      <rPr>
        <b/>
        <sz val="10"/>
        <rFont val="Arial"/>
        <family val="2"/>
        <charset val="238"/>
      </rPr>
      <t xml:space="preserve">Notranje AB stopnišče.
</t>
    </r>
    <r>
      <rPr>
        <sz val="10"/>
        <rFont val="Arial"/>
        <family val="2"/>
        <charset val="238"/>
      </rPr>
      <t>- Stopnišče širine 130-150 cm, z dvema vmesnima podestoma na etažo, izvedeno iz kleti v nadstropje (skozi 2 etaži). Stopnišče se izvede v obliki črke "U" okrog montažnega dvigala.</t>
    </r>
  </si>
  <si>
    <r>
      <t>Naprava in odstranitev opaža notranjega stopnišča objekta,</t>
    </r>
    <r>
      <rPr>
        <sz val="10"/>
        <rFont val="Arial"/>
        <family val="2"/>
        <charset val="238"/>
      </rPr>
      <t xml:space="preserve"> s prenosom materiala, čiščenjem lesa in vsemi pomožnimi deli. V količini so upoštevane tudi čelne plošče stopnic.
- Stopnišče širine 130-150 cm, z dvema vmesnima podestoma na etažo, izvedeno iz kleti v nadstropje (skozi 2 etaži). Stopnišče se izvede v obliki črke "U" okrog montažnega dvigala.</t>
    </r>
  </si>
  <si>
    <t xml:space="preserve">a) Toplotna izolacija XPS deb. 20 cm: </t>
  </si>
  <si>
    <t xml:space="preserve">a) AB konstrukcija jaška za dvigalo: </t>
  </si>
  <si>
    <t xml:space="preserve">b) Enojna TI z EPS  ploščami deb. 10 cm: </t>
  </si>
  <si>
    <t xml:space="preserve">a) Dvojna TI z EPS  ploščami deb. 10+10 cm: </t>
  </si>
  <si>
    <r>
      <t xml:space="preserve">Dobava in izvedba ločilnega sloja izolacije na stiku med stenami obstoječega objekta in novega prizidka.
</t>
    </r>
    <r>
      <rPr>
        <sz val="10"/>
        <rFont val="Arial"/>
        <family val="2"/>
        <charset val="238"/>
      </rPr>
      <t>Predvidena je izvedba z EPS 100 ploščami deb. 10+10 cm, ki se vgradijo ob konstrukcijo obstoječega objekta pred izvedbo betoniranja podkletenih sten prizidka.
Izvedba je predvidena od spodnjega roba temeljev prizidka, do nivoja terena. Glej prerez C-C in sestavo O2.
Nad nivojem terena se med oba dela objekta vgradi toplotna izolacija z enim slojem EPS 100 deb. 10 cm, stene novega prizidka pa so v tem območju pozidane z opečnimi bloki. Glej prerez C-C in sestavo O1.</t>
    </r>
  </si>
  <si>
    <r>
      <t>Zidanje notranjih</t>
    </r>
    <r>
      <rPr>
        <b/>
        <sz val="10"/>
        <color rgb="FFFF0000"/>
        <rFont val="Arial"/>
        <family val="2"/>
        <charset val="238"/>
      </rPr>
      <t xml:space="preserve"> </t>
    </r>
    <r>
      <rPr>
        <b/>
        <sz val="10"/>
        <rFont val="Arial"/>
        <family val="2"/>
        <charset val="238"/>
      </rPr>
      <t>nosilnih</t>
    </r>
    <r>
      <rPr>
        <b/>
        <sz val="10"/>
        <color rgb="FFFF0000"/>
        <rFont val="Arial"/>
        <family val="2"/>
        <charset val="238"/>
      </rPr>
      <t xml:space="preserve"> </t>
    </r>
    <r>
      <rPr>
        <b/>
        <sz val="10"/>
        <rFont val="Arial"/>
        <family val="2"/>
        <charset val="238"/>
      </rPr>
      <t xml:space="preserve">sten z modularno opeko (kot npr. Porotherm), </t>
    </r>
    <r>
      <rPr>
        <sz val="10"/>
        <rFont val="Arial"/>
        <family val="2"/>
        <charset val="238"/>
      </rPr>
      <t>s podaljšano cementno malto, s polno zapolnitvijo vmesnih maltnih žepov (reg), kompletno z vsemi transporti, predhodno namočitvijo opečnih zidakov in vsemi pomožnimi deli. Za vertikalne vogalne elemente predvideni opečno-betonski vogalniki, v katere se vgradijo AB vertikalne vezi.
V c.e.m. je zajeti tudi vse delovne odre in ves material potreben za izvedbo.
- Stene deb. 10-30 cm
Višina zidanja do cca 400 cm.</t>
    </r>
  </si>
  <si>
    <t xml:space="preserve">d) Notranje stene deb. 10 cm (Količina v m²!): </t>
  </si>
  <si>
    <r>
      <t xml:space="preserve">Dobava in polaganje montažnih prefabriciranih prednapetih opečnih preklad nad vrati. </t>
    </r>
    <r>
      <rPr>
        <sz val="10"/>
        <rFont val="Arial"/>
        <family val="2"/>
        <charset val="238"/>
      </rPr>
      <t xml:space="preserve"> Preklade  položene  na pripravljena ležišča  v cementno malto. Minimalno naleganje je 12-15 cm.  Izvedba z vsemi transporti, montažo, izvedbo in obdelavo ležišč, močenje opečnih preklad in zapolnitev odprtin. Izvedba po detajlih po sistemu proizvajalva preklad. 
Obračun po m1, v količini zajete preklade nad odprtinami širine do 2,00 m1, v zidovih širine 20-25 cm.</t>
    </r>
  </si>
  <si>
    <t xml:space="preserve">a.) Preklade v stenah deb. 25 cm (13 kom): </t>
  </si>
  <si>
    <t xml:space="preserve">b) Atične stene deb. 30 cm: </t>
  </si>
  <si>
    <r>
      <t>Sanacija in krpanje poškodb na notranjih špaletah zaradi zamenjave</t>
    </r>
    <r>
      <rPr>
        <b/>
        <sz val="10"/>
        <color indexed="10"/>
        <rFont val="Arial CE"/>
        <charset val="238"/>
      </rPr>
      <t xml:space="preserve"> </t>
    </r>
    <r>
      <rPr>
        <b/>
        <sz val="10"/>
        <rFont val="Arial CE"/>
        <charset val="238"/>
      </rPr>
      <t>obstoječih oken in vrat.</t>
    </r>
    <r>
      <rPr>
        <sz val="10"/>
        <rFont val="Arial CE"/>
        <charset val="238"/>
      </rPr>
      <t xml:space="preserve"> Potrebno je sanirati vidne poškodbe na območjih obstoječih špaletah (odstopajoči omet, razpoke in ostale poškodbe), jih zakrpati in zgladiti (s sanacijo je potrebno počakati do vgradnje novih oken). V količini so zajeta vsa okna, ki se vgradijo na isto mesto od koder se odstranijo obstoječa okna.</t>
    </r>
    <r>
      <rPr>
        <sz val="10"/>
        <color indexed="10"/>
        <rFont val="Arial CE"/>
        <charset val="238"/>
      </rPr>
      <t xml:space="preserve">
</t>
    </r>
    <r>
      <rPr>
        <sz val="10"/>
        <rFont val="Arial CE"/>
        <charset val="238"/>
      </rPr>
      <t>V količini so zajete špalete okrog vsega stavbnega pohištva ki se zamenja, širina špalet cca 20-25 cm.</t>
    </r>
  </si>
  <si>
    <t xml:space="preserve">b) Brušenje stropnih AB površin: </t>
  </si>
  <si>
    <r>
      <t>Dobava in polaganje talne toplotne izolacije EPS 150, deb. 5-10 cm,</t>
    </r>
    <r>
      <rPr>
        <sz val="10"/>
        <rFont val="Arial CE"/>
        <charset val="238"/>
      </rPr>
      <t xml:space="preserve"> v vseh etažah objekta. Izvedba na AB ploščo, pod estrihom.
- TI EPS 150 deb. 5 cm: Pritličje in nadstropje objekta
- TI EPS 150 deb. 10 cm: Kletni prostori objekta</t>
    </r>
  </si>
  <si>
    <t xml:space="preserve">a) EPS 150, deb. 5 cm: </t>
  </si>
  <si>
    <t xml:space="preserve">b) EPS 150, deb. 10 cm: </t>
  </si>
  <si>
    <r>
      <t>Dobava in polaganje sistemske folije s čepi za vgradnjo cevi razvoda talnega ogrevanja,</t>
    </r>
    <r>
      <rPr>
        <sz val="10"/>
        <rFont val="Arial"/>
        <family val="2"/>
        <charset val="238"/>
      </rPr>
      <t xml:space="preserve"> izvedba na toplotno izolacijo pod estrihom.
- Sistemska folija deb. 1 mm, čepi za vgradnjo cevi višine cca 2 cm.
Prostori kleti, pritličja in nadstropja.</t>
    </r>
  </si>
  <si>
    <r>
      <t xml:space="preserve">Dobava in izvedba hidroizolacijskega sloja talnih površin mokrih prostorov sanitarij, vključno z dobavo in izvedbo robnega HI traku.
</t>
    </r>
    <r>
      <rPr>
        <sz val="10"/>
        <color indexed="8"/>
        <rFont val="Arial"/>
        <family val="2"/>
        <charset val="238"/>
      </rPr>
      <t>Na</t>
    </r>
    <r>
      <rPr>
        <sz val="10"/>
        <rFont val="Arial"/>
        <family val="2"/>
        <charset val="238"/>
      </rPr>
      <t xml:space="preserve"> zaglajene estrihe</t>
    </r>
    <r>
      <rPr>
        <sz val="10"/>
        <color indexed="8"/>
        <rFont val="Arial"/>
        <family val="2"/>
        <charset val="238"/>
      </rPr>
      <t xml:space="preserve"> se izvede  hidroizolacijski sloj (kot npr. MAPELASTIC) izveden z dvokomponentnimi fleksibilnimi vodotesnimi masami v dveh slojih po 1 mm, v prvi sloj vtisniti plastificirano armirno mrežico, mrežica se prekrije z drugim lepilnim slojem.
* V količini je zajet tudi vertikalni zaključek na stene do višine 20 cm.
Ob stenah, sanitarni opremi, instalacijah ter sifonih se izvede vodotesen elastičen kotni  tesnilni trak (kot npr. MAPEBAND).  Izvedba  po polnolepljenem sistemu (kot npr. po sistemu Mapei ali Hidrostop elastik).  
Sanitarije.</t>
    </r>
  </si>
  <si>
    <r>
      <t xml:space="preserve">Izdelava, dobava, montaža in učvrstitev elementov jeklenih profilov, kot ojačitve oz. nosilni elemnti konstrukcije previsnega dela objekta, </t>
    </r>
    <r>
      <rPr>
        <sz val="10"/>
        <rFont val="Arial CE"/>
        <charset val="238"/>
      </rPr>
      <t xml:space="preserve"> iz jeklenih profilov:
- Jekleni stebri dim. cca 200/200/10 mm. 
Stebri se vgradijo na SV vogalu stavbe v pritličju in nadstropju objekta.
Profili se sidrajo v betonsko medetažno konstrukcijo in predstavljajo dodatno nosilno konstrukcijo za AB ploščo prvega nadstropja in strešno ploščo. 
Varjena konstrukcija na licu mesta, protikorozijsko zaščitena, vključno z vsem veznim, pritrdilnim očvrstitvenim in vsem ostalim materialom za izvedbo.
</t>
    </r>
    <r>
      <rPr>
        <b/>
        <sz val="10"/>
        <rFont val="Arial CE"/>
        <charset val="238"/>
      </rPr>
      <t>OPOMBA:</t>
    </r>
    <r>
      <rPr>
        <sz val="10"/>
        <rFont val="Arial CE"/>
        <charset val="238"/>
      </rPr>
      <t xml:space="preserve">
Izvajalec jeklene konstrukcije, mora izdelati delavniške načrte in jih dati v potrditev projektantu konstrukcije! 
Skupna teža konstrukcije je ocenjena.</t>
    </r>
  </si>
  <si>
    <t xml:space="preserve">a) Bitumenska parna zapora: </t>
  </si>
  <si>
    <t xml:space="preserve">b.) Toplotna izolacija XPS deb. 30 (15+15) cm: </t>
  </si>
  <si>
    <t xml:space="preserve">c) Naklonski XPS (v naklonu 2%), deb. Cca 5 - 20 cm: </t>
  </si>
  <si>
    <t>g) HI folija z vert. zak. na atiko, enoslojna (kot npr. RHEPANOL 2 mm):</t>
  </si>
  <si>
    <t>i.) Prani prodec granulacije 8/16 mm, v deb. 6 cm:</t>
  </si>
  <si>
    <t xml:space="preserve">a.) Sistem prisilnega odvodnjavanja strehe - Cena materiala (Glej prilogo: Sistem PLUVIA): </t>
  </si>
  <si>
    <t/>
  </si>
  <si>
    <t>Material</t>
  </si>
  <si>
    <t>Sistem odvodnjavanja streh</t>
  </si>
  <si>
    <t>Količina</t>
  </si>
  <si>
    <t>Št. artikla</t>
  </si>
  <si>
    <t>Oznaka izdelka</t>
  </si>
  <si>
    <t>Cena materiala (€)</t>
  </si>
  <si>
    <t>Na enoto</t>
  </si>
  <si>
    <t>Dovodi s strehe</t>
  </si>
  <si>
    <t>Kos</t>
  </si>
  <si>
    <t>359.117.00.1</t>
  </si>
  <si>
    <t>Strešni vtočnik Geberit Pluvia s pritrdilno prirobnico, za strešne folije: Maksimalna zmogljivost odtekanja=9l/s</t>
  </si>
  <si>
    <t>359.971.00.1</t>
  </si>
  <si>
    <t>Grelni element Geberit Pluvia 230 V/8 W: d=56mm</t>
  </si>
  <si>
    <t>Vsota ponudbe (brez DDV-ja)</t>
  </si>
  <si>
    <t>Cevi</t>
  </si>
  <si>
    <t>m</t>
  </si>
  <si>
    <t>361.000.16.0</t>
  </si>
  <si>
    <t>Cev Geberit PE: d=50mm</t>
  </si>
  <si>
    <t>365.000.16.0</t>
  </si>
  <si>
    <t>Cev Geberit PE: d=75mm</t>
  </si>
  <si>
    <t>Fazonski kosi</t>
  </si>
  <si>
    <t>361.045.16.1</t>
  </si>
  <si>
    <t>Koleno Geberit PE: 45°, d=50mm</t>
  </si>
  <si>
    <t>361.700.16.1</t>
  </si>
  <si>
    <t>Dolga spojka Geberit PE z dvojnim robom: d=50mm</t>
  </si>
  <si>
    <t>361.771.16.1</t>
  </si>
  <si>
    <t>Elektrovarilna spojka Geberit: d=50mm</t>
  </si>
  <si>
    <t>363.561.16.1</t>
  </si>
  <si>
    <t>Redukcijski kos Geberit PE, ekscentričen, kratek: d=56mm, d1=50mm</t>
  </si>
  <si>
    <t>363.771.16.1</t>
  </si>
  <si>
    <t>Elektrovarilna spojka Geberit: d=56mm</t>
  </si>
  <si>
    <t>365.045.16.1</t>
  </si>
  <si>
    <t>Koleno Geberit PE: 45°, d=75mm</t>
  </si>
  <si>
    <t>365.561.16.1</t>
  </si>
  <si>
    <t>Redukcijski kos Geberit PE, ekscentričen, kratek: d=75mm, d1=50mm</t>
  </si>
  <si>
    <t>365.771.16.1</t>
  </si>
  <si>
    <t>Elektrovarilna spojka Geberit: d=75mm</t>
  </si>
  <si>
    <t>Pritrdilni material</t>
  </si>
  <si>
    <t>361.776.16.1</t>
  </si>
  <si>
    <t>Elektrovarilni trak Geberit za fiksno točko: d=50mm, d1=58mm</t>
  </si>
  <si>
    <t>361.841.00.2</t>
  </si>
  <si>
    <t>Cevna objemka Geberit z navojno spojko G 1/2", nastavljiva: di=50mm, di1=58mm</t>
  </si>
  <si>
    <t>361.843.00.2</t>
  </si>
  <si>
    <t>Cevna objemka Geberit z navojno spojko M10, nastavljiva: di=50mm, di1=58mm</t>
  </si>
  <si>
    <t>362.826.26.1</t>
  </si>
  <si>
    <t>Pravokotna osnovna pritrdilna plošča Geberit, z dvema luknjama, z navojno spojko G: G=1/2"</t>
  </si>
  <si>
    <t>362.834.26.1</t>
  </si>
  <si>
    <t>Navojna palica Geberit: M=10mm, L=2m</t>
  </si>
  <si>
    <t>362.848.26.1</t>
  </si>
  <si>
    <t>Pravokotna osnovna pritrdilna plošča Geberit, z dvema luknjama, z navojno spojko M8 / M10: M=8 / 10mm</t>
  </si>
  <si>
    <t>362.852.26.1</t>
  </si>
  <si>
    <t>Navojna cev Geberit: G=1/2", L=2.0m</t>
  </si>
  <si>
    <t>Pribor</t>
  </si>
  <si>
    <r>
      <t>m</t>
    </r>
    <r>
      <rPr>
        <sz val="8"/>
        <rFont val="Calibri"/>
        <family val="2"/>
        <charset val="238"/>
      </rPr>
      <t>²</t>
    </r>
  </si>
  <si>
    <t>protikondenčna izolacija</t>
  </si>
  <si>
    <t>Varjeni spoji</t>
  </si>
  <si>
    <t>Število zvarnih mest</t>
  </si>
  <si>
    <t>Cena materiala</t>
  </si>
  <si>
    <t xml:space="preserve">a) Atična kapa r.š. cca 105-110 cm, vključno s podkonstrukcijo: </t>
  </si>
  <si>
    <t xml:space="preserve">b) Čelna obroba r.š. do cca 20 cm: </t>
  </si>
  <si>
    <r>
      <t xml:space="preserve">Dobava in naprava mikro-armiranega cementnega estriha deb. 5-6 cm, v prostorih s talnim ogrevanjem, </t>
    </r>
    <r>
      <rPr>
        <sz val="10"/>
        <rFont val="Arial"/>
        <family val="2"/>
        <charset val="238"/>
      </rPr>
      <t>vgrajenega na sistemske plošče,</t>
    </r>
    <r>
      <rPr>
        <b/>
        <sz val="10"/>
        <rFont val="Arial"/>
        <family val="2"/>
        <charset val="238"/>
      </rPr>
      <t xml:space="preserve"> </t>
    </r>
    <r>
      <rPr>
        <sz val="10"/>
        <rFont val="Arial"/>
        <family val="2"/>
        <charset val="238"/>
      </rPr>
      <t xml:space="preserve">vključno s kemičnim dodatkom za talno ogrevanje in z dobavo in vgradnjo dilatacijskega traku pri stiku s stenami.
</t>
    </r>
    <r>
      <rPr>
        <b/>
        <sz val="10"/>
        <rFont val="Arial"/>
        <family val="2"/>
        <charset val="238"/>
      </rPr>
      <t>OPOMBA:</t>
    </r>
    <r>
      <rPr>
        <sz val="10"/>
        <rFont val="Arial"/>
        <family val="2"/>
        <charset val="238"/>
      </rPr>
      <t xml:space="preserve"> V postavki je navedena debelina estriha nad cevmi talnega ogrevanja, v ponujeni ceni je potrebno upoštevati tudi količino materiala, ki je vgrajen v vmesnih prostorih med cevmi sistemskih plošč!  
Estrih v sanitarijah je potrebno izvesti z minimalnim padcem proti talnim sifonom. Debeline estrihov prilagoditi glede na izbrano talno oblogo v posameznih prostorih.
Tlak v vseh prostorih kleti, pritličja in nadstropja prizidka.</t>
    </r>
  </si>
  <si>
    <t xml:space="preserve">a) Jeklena konstrukcija (ocenjeno cca 35 kg/m2): </t>
  </si>
  <si>
    <t xml:space="preserve">a) Jeklena konstrukcija (ocenjeno cca 45 kg/m2): </t>
  </si>
  <si>
    <r>
      <rPr>
        <b/>
        <sz val="10"/>
        <rFont val="Arial CE"/>
        <charset val="238"/>
      </rPr>
      <t>Splošno steklena fasada:</t>
    </r>
    <r>
      <rPr>
        <sz val="10"/>
        <rFont val="Arial CE"/>
        <charset val="238"/>
      </rPr>
      <t xml:space="preserve">
Schüco FWS 50
Samonosilna, toplotno izolirana fasadna konstrukcija iz stebrov in prečk. Vidna širina stebrov in prečk znaša 50 mm.
Osnovni profili pravokotne oblike, globina po statičnih zahtevah - vertikale od 50 do 250 mm, horizontale od 6 do 255 mm. Posebna izvedba profilov za elemente, kjer je potreben razvod kablov po konstrukciji s kanalom na notranji strani za razvod instalacij - E profili; globina E vertikal 105 in 125 mm, globina E horizontal 110 in 130 mm; za ostale globine je na voljo poseben adaprer profil za razvod kablov, ki se ga dodatno montira na notranji strani konstrukcije. Na voljo so sistemski alu in jekleni vstavni profili za povečanje vzrajnostnega momenta profilov.
Oblika in globina pokrivnih profilov po katalogu.
Sistemski PVC adapter profili za izvedbo priključkov na ostale gradbene konstrukcije.
Konstrukcija v standardni izvedbi - izolativni sistem, ki omogoča faktor toplotne prevodnosti konstrukcije Uf do 1,5 W/m²K (z upoštevanjem faktorja vijačnih zvez). Možna je vgradnja stekel in izolacijskih polnil do debeline 62 mm in teže do 910 kg.
Zaključki na gradbeni element morajo biti izvedeni po RAL smernicah montaže - znotraj paronepropustni, zunaj paropropustni, vodotesni.
Dimenzije in delitev:
- po shemi iz PZI projekta</t>
    </r>
  </si>
  <si>
    <t>Vrata:
- Vrata Schüco ADS 75 HD. HI, kot vstavni element
Oprema vrat:
Vratna krila so opremljena s sistemskim okovjem, valjčni tečaji, cilindrični vložek, samozapiralo. Vse kljuke, ročaji po izbiri projektanta iz Schüco asortimana. Krila so lahko opremljena z »anti-panik« okovjem po EN179 ali EN1125 standardu; z različnimi panik funkcijami v primeru evakuacijskih vrat, ali z elektro odklepom - po zahtevi.
Ostalo:
- sistemski PVC adapter profili po obodu
- tesnjenje po RAL smernicah motaže po obodu
- skupaj z vsem potrebnim montažnim, pritrdilnim in tesnilnim materialom</t>
  </si>
  <si>
    <r>
      <t xml:space="preserve">Izdelava, dobava in montaža fasadne zasteklitve. 
</t>
    </r>
    <r>
      <rPr>
        <sz val="10"/>
        <rFont val="Arial CE"/>
        <charset val="238"/>
      </rPr>
      <t>V fasado so vstavljene fiksne zasteklitve po sistemu Schüco FWS 50 in vrata Schüco ADS 75 HD. HI.
2 x enokrilna vrata. Okovje vrat je sistemsko po izboru glede na zahteve v objektu.</t>
    </r>
    <r>
      <rPr>
        <b/>
        <sz val="10"/>
        <rFont val="Arial CE"/>
        <charset val="238"/>
      </rPr>
      <t xml:space="preserve">
</t>
    </r>
    <r>
      <rPr>
        <sz val="10"/>
        <rFont val="Arial CE"/>
        <charset val="238"/>
      </rPr>
      <t xml:space="preserve">
Specifikacije steklene fasade so podrobneje opisane v začetku poglavja!
V količini je zajeta površina fasade vključno z okni in vrati!</t>
    </r>
  </si>
  <si>
    <r>
      <t>Opomba:</t>
    </r>
    <r>
      <rPr>
        <sz val="10"/>
        <rFont val="Arial CE"/>
        <charset val="238"/>
      </rPr>
      <t xml:space="preserve">
</t>
    </r>
    <r>
      <rPr>
        <b/>
        <sz val="10"/>
        <rFont val="Arial CE"/>
        <charset val="238"/>
      </rPr>
      <t>VSE MERE PREVERITI NA MESTU VGRADNJE!
- PRED IZDELAVO STAVBNEGA POHIŠTVA JE
OBVEZNA IZDELAVA DELAVNIŠKIH NAČRTOV,KI
MORAJO BITI POTRJENI S STRANI ODGOVORNEGA
PROJEKTANTA ARHITEKTURE.
- PROIZVAJALEC OZ. DOBAVITELJ STAVBNEGA
POHIŠTVA MORA USTREZNOST ZVOČNE IN/ALI
TOPLOTNE IZOLACIJE IN/ALI POŽARNE ODPORNOSTI
DOKAZATI Z USTREZNIM DOKUMENTOM (CERTIFIKAT
ALI REZULTATI MERITEV V AKREDITIRANEM
LABORATORIJU).
- ZUNANJO STAVBNO POHIŠTVO MORA BITI
ZATESNJENO Z BITUMENSKIMI SAMOLEPLJIVIMI
TRAKOVI (RAL STANDARD).</t>
    </r>
    <r>
      <rPr>
        <sz val="10"/>
        <rFont val="Arial CE"/>
        <charset val="238"/>
      </rPr>
      <t xml:space="preserve">
Fasada bo izvedena kot celota in mora zajemati izvedbo vseh zaključkov, obrob, tesnilni in pritrdilni material. V kolikor v posameznih postavkah skriti detajli niso opisani in zajeti, je izvajalec dolžan pri oddaji ponudbe predvideti izvedbo fasade kot zaključeno celoto in k temu podati izvedbene detajle, dodatna dela ne bodo posebej priznana. v c.e.m. je potrebno upoštevati tudi postavitev vseh potrebnih dodatnih odrov (razen fasadnega odra ki je zajet v postavki sklopa "A5. Gradbeni oder").</t>
    </r>
  </si>
  <si>
    <t>B10</t>
  </si>
  <si>
    <t xml:space="preserve">a) Podložni dilatacjski sloj: </t>
  </si>
  <si>
    <t xml:space="preserve">c) Armatura (ocenjeno cca 80 kg/m3 betona): </t>
  </si>
  <si>
    <r>
      <t>Dobava in vgrajevanje betona C 25/30</t>
    </r>
    <r>
      <rPr>
        <sz val="10"/>
        <rFont val="Arial"/>
        <family val="2"/>
        <charset val="238"/>
      </rPr>
      <t xml:space="preserve">, v AB konstrukcije prereza do 0,30 m3/m2-m1.
</t>
    </r>
    <r>
      <rPr>
        <b/>
        <sz val="10"/>
        <rFont val="Arial"/>
        <family val="2"/>
        <charset val="238"/>
      </rPr>
      <t xml:space="preserve">AB monolitni temelj dizelskega agregata na strehi objekta. 
</t>
    </r>
    <r>
      <rPr>
        <sz val="10"/>
        <rFont val="Arial"/>
        <family val="2"/>
        <charset val="238"/>
      </rPr>
      <t xml:space="preserve">Izvedba po detajlih proizvajalca agregata!
Predvidena je izvedba AB temelja dim. 220/130 cm, deb. 30 cm, z vgradnjo dilatacijskega (protihrupnega) sloja med temeljem agregata in strešno ploščo.
</t>
    </r>
    <r>
      <rPr>
        <b/>
        <sz val="10"/>
        <rFont val="Arial"/>
        <family val="2"/>
        <charset val="238"/>
      </rPr>
      <t>OPOMBA:</t>
    </r>
    <r>
      <rPr>
        <sz val="10"/>
        <rFont val="Arial"/>
        <family val="2"/>
        <charset val="238"/>
      </rPr>
      <t xml:space="preserve">
V temelj je potrebno pred betoniranjem vgraditi inštalacijsko cev za priključne kable, ter ozemljitveni valjanec!</t>
    </r>
  </si>
  <si>
    <r>
      <t>Fino planiranje planuma spodnjega ustroja PSU (pohodne površine),</t>
    </r>
    <r>
      <rPr>
        <sz val="10"/>
        <rFont val="Arial"/>
        <family val="2"/>
        <charset val="238"/>
      </rPr>
      <t xml:space="preserve"> s točnostjo ± 2 cm in 2% padcem proti zunanjemu delu (stran od objekta), ter komprimiranjem do zahtevane zbitosti po navodilih geomehanskega nadzora,</t>
    </r>
  </si>
  <si>
    <t xml:space="preserve">b) Tamponski drobljeni material 0/32 (v deb. cca 25 cm): </t>
  </si>
  <si>
    <r>
      <t xml:space="preserve">Nivelacija oziroma izravnava obstoječega terena na območju izvedbe pohodnih površin zunanje ureditve na parceli.
</t>
    </r>
    <r>
      <rPr>
        <sz val="10"/>
        <rFont val="Arial"/>
        <family val="2"/>
        <charset val="238"/>
      </rPr>
      <t xml:space="preserve">betonske pohodne površine s klančinami in stopnicami ter opornimi zidovi se bodo predvidoma izvedla neposredno na nosilna tla oziroma zemljino ob prizidku objekta, zato je te površine predhodno potrebno primerno znivelirati in utrditi, z upoštevanjem padcev v območjih klančin in stopnišč.
</t>
    </r>
    <r>
      <rPr>
        <b/>
        <sz val="10"/>
        <rFont val="Arial"/>
        <family val="2"/>
        <charset val="238"/>
      </rPr>
      <t>OPOMBA:</t>
    </r>
    <r>
      <rPr>
        <sz val="10"/>
        <rFont val="Arial"/>
        <family val="2"/>
        <charset val="238"/>
      </rPr>
      <t xml:space="preserve">
Izkopi za tamponsko nasutje, ter odrivi zemljine za izvedbo pohodnih površin na parceli je zajet v ločeni postavki!</t>
    </r>
  </si>
  <si>
    <r>
      <t>Kompletna izvedba novega zunanjega pohodnega betonskega tlaka okrog objekta, z obdelavo površine kot "brušeni beton",</t>
    </r>
    <r>
      <rPr>
        <sz val="10"/>
        <rFont val="Arial"/>
        <family val="2"/>
        <charset val="238"/>
      </rPr>
      <t xml:space="preserve"> in sicer z izvedbo AB plošč in klančin..</t>
    </r>
    <r>
      <rPr>
        <b/>
        <sz val="10"/>
        <rFont val="Arial"/>
        <family val="2"/>
        <charset val="238"/>
      </rPr>
      <t xml:space="preserve">
</t>
    </r>
    <r>
      <rPr>
        <sz val="10"/>
        <rFont val="Arial"/>
        <family val="2"/>
        <charset val="238"/>
      </rPr>
      <t>- AB pohodne površine in klančine deb. 15 cm se predvidoma izvedejo na utrjene talne površine (tamponsko nasutje zajeto v ločeni postavki). Klančine se predvidoma izvedejo v naklonu do 7%.
Predvidena je kompletna izvedba, vključno z opažem in armaturo (v količini zajeto cca 50kg armature na 1 m3 betona), beton C25/30, odporen na zunanje vplive okolja.
Predvidena je kompletna izvedba betonskih pohodnih površin na obravnavanem območju, vključno z vsemi potrebnimi pomožnimi deli in materialom za izvedbo.
Količine so ocenjene in se prilagodijo potrebam ob izvedbi.</t>
    </r>
  </si>
  <si>
    <t xml:space="preserve">d) Površinska obdelava kot "brušeni beton": </t>
  </si>
  <si>
    <r>
      <t>Kompletna izvedba opornih zidcev okrog objekta,</t>
    </r>
    <r>
      <rPr>
        <sz val="10"/>
        <rFont val="Arial"/>
        <family val="2"/>
        <charset val="238"/>
      </rPr>
      <t xml:space="preserve"> in sicer izvedbo opornih zidov na območjih različnih višinshih nivojev pohodnih poti (ob stopniščih in klančinah).</t>
    </r>
    <r>
      <rPr>
        <b/>
        <sz val="10"/>
        <rFont val="Arial"/>
        <family val="2"/>
        <charset val="238"/>
      </rPr>
      <t xml:space="preserve">
</t>
    </r>
    <r>
      <rPr>
        <sz val="10"/>
        <rFont val="Arial"/>
        <family val="2"/>
        <charset val="238"/>
      </rPr>
      <t>- Oporni zidci bodo predvidoma deb. 20 cm, višine do 140 cm + pasovni temelji.
Predvidena je kompletna izvedba, vključno z opažem in armaturo (v količini zajeto cca 50kg armature na 1 m3 betona), beton C25/30, odporen na zunanje vplive okolja.
Predvidena je kompletna izvedba, vključno z vsemi potrebnimi pomožnimi deli in materialom za izvedbo.
Količine so ocenjene in se prilagodijo potrebam ob izvedbi.</t>
    </r>
  </si>
  <si>
    <r>
      <t>Kompletna izvedba stopnic za premostitev višine med različnimi nivoju zunanjih pohodnih poti ob objektua, z obdelavo površine kot "brušeni beton"</t>
    </r>
    <r>
      <rPr>
        <sz val="10"/>
        <rFont val="Arial"/>
        <family val="2"/>
        <charset val="238"/>
      </rPr>
      <t>..</t>
    </r>
    <r>
      <rPr>
        <b/>
        <sz val="10"/>
        <rFont val="Arial"/>
        <family val="2"/>
        <charset val="238"/>
      </rPr>
      <t xml:space="preserve">
</t>
    </r>
    <r>
      <rPr>
        <sz val="10"/>
        <rFont val="Arial"/>
        <family val="2"/>
        <charset val="238"/>
      </rPr>
      <t>- Stopnice 6x 19/29, širine 290 cm na S parcele, ter stopnice 9x 15/30 cm na JZ strani objekta.
Predvidena je kompletna izvedba, vključno z opažem in armaturo (v količini zajeto cca 50kg armature na 1 m3 betona), beton C25/30, odporen na zunanje vplive okolja.
Predvidena je kompletna izvedba betonskih stopnic na obravnavanem območju, vključno z vsemi potrebnimi pomožnimi deli in materialom za izvedbo.
Količine so ocenjene in se prilagodijo potrebam ob izvedbi.</t>
    </r>
  </si>
  <si>
    <t>B10. ALU steklena fasada</t>
  </si>
  <si>
    <t>B11. Dvigalo</t>
  </si>
  <si>
    <t xml:space="preserve">a) O1 Okno dim. 180/80 cm: </t>
  </si>
  <si>
    <t xml:space="preserve">b) O3 Okno dim. 72/80 cm: </t>
  </si>
  <si>
    <t xml:space="preserve">c) O5 Okno dim. 70/80 cm: </t>
  </si>
  <si>
    <t xml:space="preserve">d) O7 Okno dim. 180/235 cm: </t>
  </si>
  <si>
    <t xml:space="preserve">e) O9 Okno dim. 180/235 cm: </t>
  </si>
  <si>
    <t xml:space="preserve">g) O2 Okno dim. 180/80 cm: </t>
  </si>
  <si>
    <t xml:space="preserve">h) O4 Okno dim. 70/80 cm: </t>
  </si>
  <si>
    <t xml:space="preserve">i) O6 Okno dim. 72/235 cm: </t>
  </si>
  <si>
    <t xml:space="preserve">j) O8 Okno dim. 180/235 cm: </t>
  </si>
  <si>
    <t xml:space="preserve">k) O10 Okno dim. 120/300 cm: </t>
  </si>
  <si>
    <t xml:space="preserve">a) V3 Notranja enokrilna drsna vrata, dim. 100/210 cm: </t>
  </si>
  <si>
    <t xml:space="preserve">b) V7 Notranja enokrilna drsna vrata, dim. 100/210 cm: </t>
  </si>
  <si>
    <r>
      <t xml:space="preserve">Izdelava, dobava in montaža notranjih drsnih vrat, vključno z okovjem, tesnili in vsemi ostalimi elementi.
</t>
    </r>
    <r>
      <rPr>
        <sz val="10"/>
        <rFont val="Arial"/>
        <family val="2"/>
        <charset val="238"/>
      </rPr>
      <t>Specifikacije, vrsta materiala in barva po izbiri projektanta.
V ceni zajeti kompletno dobavo in vgradnjo.
* Predvideno je notranje leseno stavbno pohištvo z lesenimi podboji.
- Krilo: Iverica, enokrilna vrata
- Profil ALU vidni
- Podvoj: Skriti leseni
- Kljuka: Utopljena, brez zaklepanja
- Barva po izboru investitorja
Vse mere in št. komadov obvezno preveriti na licu mesta!</t>
    </r>
  </si>
  <si>
    <r>
      <t xml:space="preserve">Izdelava, dobava in montaža notranjih krilnih vrat, vključno z okovjem, tesnili in vsemi ostalimi elementi.
</t>
    </r>
    <r>
      <rPr>
        <sz val="10"/>
        <rFont val="Arial"/>
        <family val="2"/>
        <charset val="238"/>
      </rPr>
      <t>Specifikacije, vrsta materiala in barva po izbiri projektanta.
V ceni zajeti kompletno dobavo in vgradnjo.
* Predvideno je notranje leseno stavbno pohištvo z lesenimi podboji.
- Krilo: Iverica, enokrilna vrata
- Podboj: Skriti leseni
- Kljuka: Hoppe s cilindrično ključavnico
- Nasadila: 2x, vidna
- Barva po izboru investitorja
Vse mere in št. komadov obvezno preveriti na licu mesta!</t>
    </r>
  </si>
  <si>
    <t xml:space="preserve">a) V1 Notranja enokrilna vrata, dim. 100/210 cm: </t>
  </si>
  <si>
    <t xml:space="preserve">b) V2 Notranja enokrilna vrata, dim. 100/210 cm: </t>
  </si>
  <si>
    <t xml:space="preserve">c) V4 Notranja enokrilna vrata, dim. 90/210 cm: </t>
  </si>
  <si>
    <t xml:space="preserve">a) V5-P Notranja požarna (EI 30) enokrilna vrata, dim. 90/210 cm: </t>
  </si>
  <si>
    <t xml:space="preserve">Stavbno pohištvo: </t>
  </si>
  <si>
    <r>
      <t xml:space="preserve">Zaščita obstoječih </t>
    </r>
    <r>
      <rPr>
        <b/>
        <sz val="10"/>
        <rFont val="Arial"/>
        <family val="2"/>
        <charset val="238"/>
      </rPr>
      <t>zasteklitev</t>
    </r>
    <r>
      <rPr>
        <b/>
        <sz val="10"/>
        <color rgb="FFFF0000"/>
        <rFont val="Arial"/>
        <family val="2"/>
        <charset val="238"/>
      </rPr>
      <t xml:space="preserve"> </t>
    </r>
    <r>
      <rPr>
        <b/>
        <sz val="10"/>
        <rFont val="Arial"/>
        <family val="2"/>
        <charset val="238"/>
      </rPr>
      <t>stavbnega pohištva,</t>
    </r>
    <r>
      <rPr>
        <b/>
        <sz val="10"/>
        <color rgb="FFFF0000"/>
        <rFont val="Arial"/>
        <family val="2"/>
        <charset val="238"/>
      </rPr>
      <t xml:space="preserve"> </t>
    </r>
    <r>
      <rPr>
        <b/>
        <sz val="10"/>
        <rFont val="Arial"/>
        <family val="2"/>
        <charset val="238"/>
      </rPr>
      <t xml:space="preserve">(npr. pritrjevanje zaščitnih folij itd.).
</t>
    </r>
    <r>
      <rPr>
        <sz val="10"/>
        <rFont val="Arial"/>
        <family val="2"/>
        <charset val="238"/>
      </rPr>
      <t>V količini je zajeta:</t>
    </r>
    <r>
      <rPr>
        <sz val="10"/>
        <color rgb="FFFF0000"/>
        <rFont val="Arial"/>
        <family val="2"/>
        <charset val="238"/>
      </rPr>
      <t xml:space="preserve">
</t>
    </r>
    <r>
      <rPr>
        <sz val="10"/>
        <rFont val="Arial"/>
        <family val="2"/>
        <charset val="238"/>
      </rPr>
      <t>- Površina vsega obstoječega stavbnega pohištva, ki se ne menja, a je v neposredni bližini izvedbe GO del (količina je ocenjena, izvedba glede na dejanske potrebe na licu mesta).</t>
    </r>
    <r>
      <rPr>
        <b/>
        <sz val="10"/>
        <rFont val="Arial CE"/>
        <charset val="238"/>
      </rPr>
      <t/>
    </r>
  </si>
  <si>
    <r>
      <t>Izvedba uradne zakoličbe objekta pred pričetkom gradnje, po projektu zakoličbe.</t>
    </r>
    <r>
      <rPr>
        <sz val="10"/>
        <rFont val="Arial"/>
        <family val="2"/>
        <charset val="238"/>
      </rPr>
      <t xml:space="preserve"> V ceni so zajeti stroški geodeta, izmere in izdelava zapisnika o zakoličbi objekta.</t>
    </r>
  </si>
  <si>
    <r>
      <rPr>
        <b/>
        <sz val="10"/>
        <rFont val="Arial"/>
        <family val="2"/>
        <charset val="238"/>
      </rPr>
      <t xml:space="preserve">Odstranitev obstoječih oken in obodnih steklenih sten, z </t>
    </r>
    <r>
      <rPr>
        <b/>
        <sz val="10"/>
        <rFont val="Arial"/>
        <family val="2"/>
        <charset val="238"/>
      </rPr>
      <t>zunanjimi senčili (žaluzije ali rolete), policami, pločevinastimi obrobami in ostalimi elementi.</t>
    </r>
    <r>
      <rPr>
        <sz val="10"/>
        <rFont val="Arial"/>
        <family val="2"/>
        <charset val="238"/>
      </rPr>
      <t xml:space="preserve"> Obračun po dejanski količini odstranjenih oken.</t>
    </r>
    <r>
      <rPr>
        <b/>
        <sz val="10"/>
        <color rgb="FFFF0000"/>
        <rFont val="Arial"/>
        <family val="2"/>
        <charset val="238"/>
      </rPr>
      <t/>
    </r>
  </si>
  <si>
    <r>
      <t>Široki izkop</t>
    </r>
    <r>
      <rPr>
        <sz val="10"/>
        <rFont val="Arial"/>
        <family val="2"/>
        <charset val="238"/>
      </rPr>
      <t xml:space="preserve"> </t>
    </r>
    <r>
      <rPr>
        <b/>
        <sz val="10"/>
        <rFont val="Arial"/>
        <family val="2"/>
        <charset val="238"/>
      </rPr>
      <t>gradbene jame</t>
    </r>
    <r>
      <rPr>
        <sz val="10"/>
        <rFont val="Arial"/>
        <family val="2"/>
        <charset val="238"/>
      </rPr>
      <t xml:space="preserve">, v zemljini III. Ktg., </t>
    </r>
    <r>
      <rPr>
        <b/>
        <sz val="10"/>
        <rFont val="Arial"/>
        <family val="2"/>
        <charset val="238"/>
      </rPr>
      <t>globine do spodnjega roba tamponskega nasutja pod talnimi ploščami</t>
    </r>
    <r>
      <rPr>
        <sz val="10"/>
        <rFont val="Arial"/>
        <family val="2"/>
        <charset val="238"/>
      </rPr>
      <t>, z odlaganjem materiala na gradbiščno deponijo - dober material za zasip za temelji, slab material pa za kasnejši odvoz na deponijo.
* Globina izkopa do cca 540 cm</t>
    </r>
    <r>
      <rPr>
        <sz val="10"/>
        <color rgb="FFFF0000"/>
        <rFont val="Arial"/>
        <family val="2"/>
        <charset val="238"/>
      </rPr>
      <t>,</t>
    </r>
    <r>
      <rPr>
        <sz val="10"/>
        <rFont val="Arial"/>
        <family val="2"/>
        <charset val="238"/>
      </rPr>
      <t xml:space="preserve"> glede na novo koto 0. V količini je predviden izkop do spodnjega roba tamponskega nasutja (50 cm pod talnimi ploščami). ter dodatne poglobitve do </t>
    </r>
    <r>
      <rPr>
        <sz val="10"/>
        <rFont val="Arial"/>
        <family val="2"/>
        <charset val="238"/>
      </rPr>
      <t xml:space="preserve">dvigalnih jaškov.
</t>
    </r>
    <r>
      <rPr>
        <b/>
        <sz val="10"/>
        <rFont val="Arial"/>
        <family val="2"/>
        <charset val="238"/>
      </rPr>
      <t>OPOMBA:</t>
    </r>
    <r>
      <rPr>
        <sz val="10"/>
        <rFont val="Arial"/>
        <family val="2"/>
        <charset val="238"/>
      </rPr>
      <t xml:space="preserve">
Upoštevan je predračunski naklon stranic izkopa cca 60°, zaradi velike globine izkopa. V kolikor je po ugotovitvah geomehanskega nadzora na licu mesta ta naklon neustrezen za varno delo, je potrebno izkope za temelje v globini izvajati z večjim naklonom stranic, ali pa je potrebno varovanje gradbene jame po navodilih geomehanskega nadzora!
Zajet izkop za temelje celotnega prizidka objekta.
Zunanje površine so zajete ločeno v popisu zunanje ureditve!</t>
    </r>
  </si>
  <si>
    <r>
      <t xml:space="preserve">Ročni izkop gradbene jame za izvedbo podjemanja temeljev, </t>
    </r>
    <r>
      <rPr>
        <sz val="10"/>
        <rFont val="Arial"/>
        <family val="2"/>
        <charset val="238"/>
      </rPr>
      <t>v zemljini III. Ktg., globine do spodnjega roba podbetona novih temeljev. 
Izkop se izvaja po izmeničnih kampadah, s pravilnim tehnološkim postopkom za zagotavljanje statične brezhibnosti obstoječe in nove konstrukcije. Izvajanje del v obvezni prisotnosti statičnega in geomehanskega nadzora, ki določita velikost posameznih segmentov izkopa in skrbita za pravilno izvedbo ter podajata morebitna dodatna nadaljna navodila za kvalitetno izvedbo del.
Poseg je predviden v območju V dela obstoječega objekta</t>
    </r>
    <r>
      <rPr>
        <sz val="10"/>
        <rFont val="Arial"/>
        <family val="2"/>
        <charset val="238"/>
      </rPr>
      <t>, globina podbetoniranja skupaj cca 272 cm, širina temelja 30-40 cm. Predvidena je izvedba po kampadah, širine max. 40 cm, globine max. 101 cm, oziroma po navdilih statika.
Količina je ocenjena, obračun glede na dejanske potrebe za izvedbo!</t>
    </r>
  </si>
  <si>
    <r>
      <t>Naprava in odstranitev opaža AB dvigalnih jaškov,</t>
    </r>
    <r>
      <rPr>
        <sz val="10"/>
        <rFont val="Arial"/>
        <family val="2"/>
        <charset val="238"/>
      </rPr>
      <t xml:space="preserve"> s prenosom materiala, čiščenjem lesa in vsemi pomožnimi deli. 
- Talna plošča deb. 30 cm.
- Stene deb. 30 cm
</t>
    </r>
    <r>
      <rPr>
        <b/>
        <sz val="10"/>
        <rFont val="Arial"/>
        <family val="2"/>
        <charset val="238"/>
      </rPr>
      <t>OPOMBA:</t>
    </r>
    <r>
      <rPr>
        <sz val="10"/>
        <rFont val="Arial"/>
        <family val="2"/>
        <charset val="238"/>
      </rPr>
      <t xml:space="preserve">
V količini je zajeta samo izvedba do nivoja AB talne plošče.</t>
    </r>
  </si>
  <si>
    <r>
      <t>Naprava in odstranitev dvostranskega opaža AB obodnih</t>
    </r>
    <r>
      <rPr>
        <b/>
        <sz val="10"/>
        <color rgb="FFFF0000"/>
        <rFont val="Arial"/>
        <family val="2"/>
        <charset val="238"/>
      </rPr>
      <t xml:space="preserve"> </t>
    </r>
    <r>
      <rPr>
        <b/>
        <sz val="10"/>
        <rFont val="Arial"/>
        <family val="2"/>
        <charset val="238"/>
      </rPr>
      <t>sten debeline 30 cm,</t>
    </r>
    <r>
      <rPr>
        <sz val="10"/>
        <rFont val="Arial"/>
        <family val="2"/>
        <charset val="238"/>
      </rPr>
      <t xml:space="preserve"> s prenosom materiala, čiščenjem lesa in vsemi pomožnimi deli.
- Obodne stene kletnega dela stavbe deb. 30 cm, višina sten do 398 cm.</t>
    </r>
  </si>
  <si>
    <r>
      <t xml:space="preserve">Naprava in odstranitev opaža AB etažnih in strešnih plošč objekta, </t>
    </r>
    <r>
      <rPr>
        <sz val="10"/>
        <rFont val="Arial"/>
        <family val="2"/>
        <charset val="238"/>
      </rPr>
      <t xml:space="preserve">s prenosom materiala, čiščenjem lesa in vsemi pomožnimi deli.
- Plošča pritlične etaže, 1. nadstropja in strešna plošča objekta, deb. 20 cm.
</t>
    </r>
    <r>
      <rPr>
        <sz val="10"/>
        <rFont val="Arial"/>
        <family val="2"/>
        <charset val="238"/>
      </rPr>
      <t>Višina podpiranja do cca 400 cm.</t>
    </r>
    <r>
      <rPr>
        <b/>
        <sz val="10"/>
        <color rgb="FFFF0000"/>
        <rFont val="Arial"/>
        <family val="2"/>
        <charset val="238"/>
      </rPr>
      <t/>
    </r>
  </si>
  <si>
    <r>
      <t>Naprava in odstranitev opaža AB horizontalnih in vertikalnih vezi in preklad v opečnih stenah, ter zaključnih oz. atičnih vencev,</t>
    </r>
    <r>
      <rPr>
        <sz val="10"/>
        <rFont val="Arial"/>
        <family val="2"/>
        <charset val="238"/>
      </rPr>
      <t xml:space="preserve"> s prenosom materiala, čiščenjem lesa in vsemi pomožnimi deli.
Vezi in preklade v stenah deb. do 20-30 cm.</t>
    </r>
    <r>
      <rPr>
        <sz val="10"/>
        <color indexed="10"/>
        <rFont val="Arial"/>
        <family val="2"/>
        <charset val="238"/>
      </rPr>
      <t xml:space="preserve">
</t>
    </r>
    <r>
      <rPr>
        <b/>
        <sz val="10"/>
        <rFont val="Arial"/>
        <family val="2"/>
        <charset val="238"/>
      </rPr>
      <t>OPOMBA:</t>
    </r>
    <r>
      <rPr>
        <sz val="10"/>
        <rFont val="Arial"/>
        <family val="2"/>
        <charset val="238"/>
      </rPr>
      <t xml:space="preserve">
Vertikalne vezi so predvidene za vgrajevanje v vogalne betonske zidake, zato je opaž vertikalnih vezi naveden kot opcija, ki se izvede le po potrebi, glede na na izbrano tehnologijo gradnje.</t>
    </r>
  </si>
  <si>
    <r>
      <t xml:space="preserve">Dobava in vgradnja  krivljenih palic rebraste armature, ne glede na premer palic, ter armaturnih mrež, </t>
    </r>
    <r>
      <rPr>
        <sz val="10"/>
        <rFont val="Arial"/>
        <family val="2"/>
        <charset val="238"/>
      </rPr>
      <t>vključno z distančniki mrež (distančne kače),</t>
    </r>
    <r>
      <rPr>
        <b/>
        <sz val="10"/>
        <rFont val="Arial"/>
        <family val="2"/>
        <charset val="238"/>
      </rPr>
      <t xml:space="preserve"> </t>
    </r>
    <r>
      <rPr>
        <sz val="10"/>
        <rFont val="Arial"/>
        <family val="2"/>
        <charset val="238"/>
      </rPr>
      <t xml:space="preserve">s polaganjem, vezanjem, s prenosi do mesta vgraditve in s pomožnimi deli. 
</t>
    </r>
    <r>
      <rPr>
        <sz val="10"/>
        <rFont val="Arial"/>
        <family val="2"/>
        <charset val="238"/>
      </rPr>
      <t>Količina armature je ocenjena na cca 110 kg/m3. Podana skupna količina mrež (cca 60%) in palic (cca 40%). 
Za točne količine in izvedbo glej projekt statike in armaturne načrte!</t>
    </r>
  </si>
  <si>
    <r>
      <t>Dobava in vgrajevanje betona C 25/30</t>
    </r>
    <r>
      <rPr>
        <sz val="10"/>
        <rFont val="Arial"/>
        <family val="2"/>
        <charset val="238"/>
      </rPr>
      <t xml:space="preserve">, v AB konstrukcije prereza od 0,06-0,09 m3/m2-m1.
</t>
    </r>
    <r>
      <rPr>
        <b/>
        <sz val="10"/>
        <rFont val="Arial"/>
        <family val="2"/>
        <charset val="238"/>
      </rPr>
      <t xml:space="preserve">AB horizontalni in vertikalni nosilci, vezi in preklade </t>
    </r>
    <r>
      <rPr>
        <sz val="10"/>
        <rFont val="Arial"/>
        <family val="2"/>
        <charset val="238"/>
      </rPr>
      <t>med pozidanimi opečnimi stenami, ter zaključni oz. atični venci pozidanih sten.</t>
    </r>
    <r>
      <rPr>
        <b/>
        <sz val="10"/>
        <rFont val="Arial"/>
        <family val="2"/>
        <charset val="238"/>
      </rPr>
      <t xml:space="preserve"> 
</t>
    </r>
    <r>
      <rPr>
        <sz val="10"/>
        <rFont val="Arial"/>
        <family val="2"/>
        <charset val="238"/>
      </rPr>
      <t xml:space="preserve">Debelina sten je do 20-30 cm. </t>
    </r>
    <r>
      <rPr>
        <b/>
        <sz val="10"/>
        <color rgb="FFFF0000"/>
        <rFont val="Arial"/>
        <family val="2"/>
        <charset val="238"/>
      </rPr>
      <t/>
    </r>
  </si>
  <si>
    <r>
      <t>Dobava in vgrajevanje betona C 25/30</t>
    </r>
    <r>
      <rPr>
        <sz val="10"/>
        <rFont val="Arial"/>
        <family val="2"/>
        <charset val="238"/>
      </rPr>
      <t xml:space="preserve">, v AB konstrukcije prereza od 0,12-0,20 m3/m2-m1.
</t>
    </r>
    <r>
      <rPr>
        <b/>
        <sz val="10"/>
        <rFont val="Arial"/>
        <family val="2"/>
        <charset val="238"/>
      </rPr>
      <t>AB etažne in strešne plošče objekta, deb. 20 cm.</t>
    </r>
    <r>
      <rPr>
        <sz val="10"/>
        <color rgb="FFFF0000"/>
        <rFont val="Arial"/>
        <family val="2"/>
        <charset val="238"/>
      </rPr>
      <t xml:space="preserve"> 
</t>
    </r>
    <r>
      <rPr>
        <sz val="10"/>
        <rFont val="Arial"/>
        <family val="2"/>
        <charset val="238"/>
      </rPr>
      <t>- Plošča pritlične etaže, 1. nadstropja in strešna plošča objekta, deb. 20 cm.</t>
    </r>
  </si>
  <si>
    <r>
      <t>Dobava in vgrajevanje betona C 25/30</t>
    </r>
    <r>
      <rPr>
        <sz val="10"/>
        <rFont val="Arial"/>
        <family val="2"/>
        <charset val="238"/>
      </rPr>
      <t xml:space="preserve">, v AB konstrukcije prereza od 0,20-0,30 m3/m2-m1.
</t>
    </r>
    <r>
      <rPr>
        <b/>
        <sz val="10"/>
        <rFont val="Arial"/>
        <family val="2"/>
        <charset val="238"/>
      </rPr>
      <t xml:space="preserve">AB obodne stene deb. 30 cm.
- </t>
    </r>
    <r>
      <rPr>
        <sz val="10"/>
        <rFont val="Arial"/>
        <family val="2"/>
        <charset val="238"/>
      </rPr>
      <t>Obodne stene kletnega dela stavbe deb. 30 cm, višina sten do 398 cm.</t>
    </r>
    <r>
      <rPr>
        <sz val="10"/>
        <rFont val="Arial"/>
        <family val="2"/>
        <charset val="238"/>
      </rPr>
      <t xml:space="preserve">
</t>
    </r>
    <r>
      <rPr>
        <b/>
        <sz val="10"/>
        <rFont val="Arial"/>
        <family val="2"/>
        <charset val="238"/>
      </rPr>
      <t>OPOMBA:
- Stene podkletenega dela stavbe se izvajajo z dodatkom betonu za vodotesnost (npr. po sistemu XYPEX ali podobno!)</t>
    </r>
    <r>
      <rPr>
        <sz val="10"/>
        <color rgb="FFFF0000"/>
        <rFont val="Arial"/>
        <family val="2"/>
        <charset val="238"/>
      </rPr>
      <t/>
    </r>
  </si>
  <si>
    <r>
      <t>Dobava in vgrajevanje betona C 25/30</t>
    </r>
    <r>
      <rPr>
        <sz val="10"/>
        <rFont val="Arial"/>
        <family val="2"/>
        <charset val="238"/>
      </rPr>
      <t xml:space="preserve">, v AB konstrukcije prereza od 0,20-0,30 m3/m2-m1.
</t>
    </r>
    <r>
      <rPr>
        <b/>
        <sz val="10"/>
        <rFont val="Arial"/>
        <family val="2"/>
        <charset val="238"/>
      </rPr>
      <t xml:space="preserve">AB dvigalni jašek.
</t>
    </r>
    <r>
      <rPr>
        <sz val="10"/>
        <rFont val="Arial"/>
        <family val="2"/>
        <charset val="238"/>
      </rPr>
      <t>- Talna plošča deb. 30 cm.
- Stene deb. 30 cm</t>
    </r>
    <r>
      <rPr>
        <sz val="10"/>
        <rFont val="Arial"/>
        <family val="2"/>
        <charset val="238"/>
      </rPr>
      <t xml:space="preserve">
</t>
    </r>
    <r>
      <rPr>
        <b/>
        <sz val="10"/>
        <rFont val="Arial"/>
        <family val="2"/>
        <charset val="238"/>
      </rPr>
      <t>OPOMBA:</t>
    </r>
    <r>
      <rPr>
        <sz val="10"/>
        <rFont val="Arial"/>
        <family val="2"/>
        <charset val="238"/>
      </rPr>
      <t xml:space="preserve">
-V količini je zajeta samo izvedba do nivoja AB talne plošče </t>
    </r>
    <r>
      <rPr>
        <sz val="10"/>
        <rFont val="Arial"/>
        <family val="2"/>
        <charset val="238"/>
      </rPr>
      <t xml:space="preserve">
- AB konstrukcija dvigalnega jaška se izvaja z dodatkom betonu za vodotesnost (npr. po sistemu XYPEX ali podobno!)</t>
    </r>
  </si>
  <si>
    <r>
      <t xml:space="preserve">Dobava in vgrajevanje betona C 25/30, </t>
    </r>
    <r>
      <rPr>
        <sz val="10"/>
        <rFont val="Arial"/>
        <family val="2"/>
        <charset val="238"/>
      </rPr>
      <t xml:space="preserve">v AB konstrukcije prereza nad 0,30 m3/m2/m1.
</t>
    </r>
    <r>
      <rPr>
        <b/>
        <sz val="10"/>
        <rFont val="Arial"/>
        <family val="2"/>
        <charset val="238"/>
      </rPr>
      <t xml:space="preserve">AB talna plošča deb. 30 cm.
</t>
    </r>
    <r>
      <rPr>
        <sz val="10"/>
        <rFont val="Arial"/>
        <family val="2"/>
        <charset val="238"/>
      </rPr>
      <t>- Plošča prizidka objekta je deb. 30 cm.</t>
    </r>
    <r>
      <rPr>
        <b/>
        <sz val="10"/>
        <rFont val="Arial"/>
        <family val="2"/>
        <charset val="238"/>
      </rPr>
      <t xml:space="preserve">
</t>
    </r>
    <r>
      <rPr>
        <b/>
        <sz val="10"/>
        <color rgb="FFFF0000"/>
        <rFont val="Arial"/>
        <family val="2"/>
        <charset val="238"/>
      </rPr>
      <t xml:space="preserve">
</t>
    </r>
    <r>
      <rPr>
        <b/>
        <sz val="10"/>
        <rFont val="Arial"/>
        <family val="2"/>
        <charset val="238"/>
      </rPr>
      <t>OPOMBA:
- Talna plošča podkletenega dela stavbe se izvaja z dodatkom betonu za vodotesnost (npr. po sistemu XYPEX ali podobno!)</t>
    </r>
    <r>
      <rPr>
        <b/>
        <sz val="10"/>
        <color rgb="FFFF0000"/>
        <rFont val="Arial"/>
        <family val="2"/>
        <charset val="238"/>
      </rPr>
      <t xml:space="preserve">
</t>
    </r>
    <r>
      <rPr>
        <sz val="10"/>
        <rFont val="Arial"/>
        <family val="2"/>
        <charset val="238"/>
      </rPr>
      <t xml:space="preserve">
AB plošča prizidka (brez zunanjih betonskih površin, ki so zajete v popisu zunanje ureditve!).</t>
    </r>
  </si>
  <si>
    <r>
      <t xml:space="preserve">Dobava in vgradnja podložnega betona kvalitete C12/15, </t>
    </r>
    <r>
      <rPr>
        <sz val="10"/>
        <rFont val="Arial"/>
        <family val="2"/>
        <charset val="238"/>
      </rPr>
      <t>agregat frakcije 0-16 mm,</t>
    </r>
    <r>
      <rPr>
        <b/>
        <sz val="10"/>
        <rFont val="Arial"/>
        <family val="2"/>
        <charset val="238"/>
      </rPr>
      <t xml:space="preserve">
Podbeton pod temeljnimi </t>
    </r>
    <r>
      <rPr>
        <b/>
        <sz val="10"/>
        <rFont val="Arial"/>
        <family val="2"/>
        <charset val="238"/>
      </rPr>
      <t>ploščami,</t>
    </r>
    <r>
      <rPr>
        <sz val="10"/>
        <rFont val="Arial"/>
        <family val="2"/>
        <charset val="238"/>
      </rPr>
      <t xml:space="preserve"> v debelini 10 cm.
Površina mora biti zaglajena in pripravljena za izvedbo bitumenske hidroizolacije.
</t>
    </r>
    <r>
      <rPr>
        <b/>
        <sz val="10"/>
        <color rgb="FFFF0000"/>
        <rFont val="Arial"/>
        <family val="2"/>
        <charset val="238"/>
      </rPr>
      <t xml:space="preserve">
</t>
    </r>
    <r>
      <rPr>
        <sz val="10"/>
        <rFont val="Arial"/>
        <family val="2"/>
        <charset val="238"/>
      </rPr>
      <t>Podbeton pod AB talno ploščo prizidka objekta.</t>
    </r>
  </si>
  <si>
    <r>
      <t>Kompletna izvedba dobetoniranja oz. podjemanja obstoječih temeljev objekta v kletnih prostorih.</t>
    </r>
    <r>
      <rPr>
        <sz val="10"/>
        <rFont val="Arial"/>
        <family val="2"/>
        <charset val="238"/>
      </rPr>
      <t xml:space="preserve">
V območju V stene obstoječega objekta, kjer se izvaja podkleteni prizidek, je predvideno da se dobetonira obstoječe temelje, zato je potrebno na tem mestu predviditi izvajanje del po izmeničnih kampadah in s pravilnim tehnološkim postopkom za zagotavljanje statične brezhibnosti obstoječe in nove konstrukcije.
Izvedbo del je potrebno obvezno izvajati v prisotnosti geomehanskega nadzora in odgovornega statika, ki določita velikost segmentov in skrbita za pravilno izvedbo ter podajata morebitna dodatna nadaljna navodila za kvalitetno izvedbo del.
V c.e.m. je potrebno zajeti vse evtl opaže, armaturo, itd. ter vsa pripravljalna dela</t>
    </r>
    <r>
      <rPr>
        <sz val="10"/>
        <color rgb="FFFF0000"/>
        <rFont val="Arial"/>
        <family val="2"/>
        <charset val="238"/>
      </rPr>
      <t xml:space="preserve"> </t>
    </r>
    <r>
      <rPr>
        <sz val="10"/>
        <rFont val="Arial"/>
        <family val="2"/>
        <charset val="238"/>
      </rPr>
      <t>(razen izkopov, ki so zajeti v postavki zemeljskih del).
Poseg je predviden v območju V dela obstoječega objekta</t>
    </r>
    <r>
      <rPr>
        <sz val="10"/>
        <rFont val="Arial"/>
        <family val="2"/>
        <charset val="238"/>
      </rPr>
      <t>, globina podbetoniranja skupaj cca 272 cm, širina temelja 30-40 cm. Predvidena je izvedba po kampadah, širine max. 40 cm, globine max. 101 cm, oziroma po navdilih statika.
Količina je ocenjena, obračun glede na dejanske potrebe za izvedbo!</t>
    </r>
  </si>
  <si>
    <r>
      <t xml:space="preserve">Brušenje stikov na novih AB vidnih površinah ter evtl. izravnava oz. popravilo neravnih ali poškodovanih betonskih površin s fino cementno malto.
</t>
    </r>
    <r>
      <rPr>
        <sz val="10"/>
        <rFont val="Arial"/>
        <family val="2"/>
        <charset val="238"/>
      </rPr>
      <t>Predvidena je obdelava</t>
    </r>
    <r>
      <rPr>
        <sz val="10"/>
        <color rgb="FFFF0000"/>
        <rFont val="Arial"/>
        <family val="2"/>
        <charset val="238"/>
      </rPr>
      <t xml:space="preserve"> </t>
    </r>
    <r>
      <rPr>
        <sz val="10"/>
        <rFont val="Arial"/>
        <family val="2"/>
        <charset val="238"/>
      </rPr>
      <t>notranjih vidnih</t>
    </r>
    <r>
      <rPr>
        <sz val="10"/>
        <color rgb="FFFF0000"/>
        <rFont val="Arial"/>
        <family val="2"/>
        <charset val="238"/>
      </rPr>
      <t xml:space="preserve"> </t>
    </r>
    <r>
      <rPr>
        <sz val="10"/>
        <rFont val="Arial"/>
        <family val="2"/>
        <charset val="238"/>
      </rPr>
      <t>AB stenskih in stropnih površin (kjer ni izvedenih mavčnih oblog ali spuščenih stropov), z brušenjem in uzravnavo opažnih stikov in drugih neravnin, razpok, lukenj ter ostalih nepravilnosti na površinah AB konstrukcije.</t>
    </r>
    <r>
      <rPr>
        <sz val="10"/>
        <rFont val="Arial"/>
        <family val="2"/>
        <charset val="238"/>
      </rPr>
      <t xml:space="preserve">
</t>
    </r>
    <r>
      <rPr>
        <b/>
        <sz val="10"/>
        <rFont val="Arial"/>
        <family val="2"/>
        <charset val="238"/>
      </rPr>
      <t xml:space="preserve">OPOMBA: </t>
    </r>
    <r>
      <rPr>
        <sz val="10"/>
        <rFont val="Arial"/>
        <family val="2"/>
        <charset val="238"/>
      </rPr>
      <t xml:space="preserve">
V ceni na enoto mere se predvidi samo brušenje stikov vidnih betonskih konstrukcij. Če ni zadostne ravnine AB površin, je potrebna izravnava ali omet površin. Določi nadzorni.
Vidne AB stene in stropovi prizidka.
V količini so zajete betonske stene v kletni etaži, ter stropovi pritličja in nadstropja. Stropovi v kletni etaži so predvideni za oblogo z mavčnimi spuščenimi stropovi, ki so zajeti v ločeni postavki suhomontažnih del.</t>
    </r>
  </si>
  <si>
    <r>
      <t>Dobava in izvedba notranjih ometov (npr. strojnih mavčno-cementnih) ali klasičnih apneno-cementnih  stenskih izravnalnih  finih ometov,</t>
    </r>
    <r>
      <rPr>
        <sz val="10"/>
        <rFont val="Arial"/>
        <family val="2"/>
        <charset val="238"/>
      </rPr>
      <t xml:space="preserve"> vključno z dobavo strojne opreme in potrebnega materiala. Izvedba na vse zidane  stene in na notranje AB vert. vezi, slope ter preklade v sklopu zidanih sten, s predhodnim cementnim obrizgom 1:2, kompletno z vsemi transporti, napravo malt in pomožnimi deli. 
Ometi d= 1 - 2 cm.
* Odprtine velikosti do 3 m2 niso odštete od skupne količine zaradi obdelave špalet.</t>
    </r>
    <r>
      <rPr>
        <b/>
        <sz val="10"/>
        <color rgb="FFFF0000"/>
        <rFont val="Arial"/>
        <family val="2"/>
        <charset val="238"/>
      </rPr>
      <t/>
    </r>
  </si>
  <si>
    <r>
      <t>Dobava in izvedba</t>
    </r>
    <r>
      <rPr>
        <b/>
        <sz val="10"/>
        <rFont val="Arial"/>
        <family val="2"/>
        <charset val="238"/>
      </rPr>
      <t xml:space="preserve"> izolacije in</t>
    </r>
    <r>
      <rPr>
        <b/>
        <sz val="10"/>
        <color rgb="FFFF0000"/>
        <rFont val="Arial"/>
        <family val="2"/>
        <charset val="238"/>
      </rPr>
      <t xml:space="preserve"> </t>
    </r>
    <r>
      <rPr>
        <b/>
        <sz val="10"/>
        <color theme="1"/>
        <rFont val="Arial"/>
        <family val="2"/>
        <charset val="238"/>
      </rPr>
      <t xml:space="preserve">tankoslojnega ometa na špalete stavbnega pohištva v obodnih stenah objekta. </t>
    </r>
    <r>
      <rPr>
        <sz val="10"/>
        <color theme="1"/>
        <rFont val="Arial"/>
        <family val="2"/>
        <charset val="238"/>
      </rPr>
      <t xml:space="preserve">
Špalete se izolirajo z XPS ploščami deb. 3 cm</t>
    </r>
    <r>
      <rPr>
        <sz val="10"/>
        <rFont val="Arial"/>
        <family val="2"/>
        <charset val="238"/>
      </rPr>
      <t xml:space="preserve"> in </t>
    </r>
    <r>
      <rPr>
        <sz val="10"/>
        <color theme="1"/>
        <rFont val="Arial"/>
        <family val="2"/>
        <charset val="238"/>
      </rPr>
      <t xml:space="preserve">tankoslojnim ometom izvedenim v dveh slojih gradbenega lepila deb po 1,5-2 mm na sloj, ter armaturno PVC mrežico vtisnjeno v prvi sloj gradbenega lepila. Vogali se obdelajo s tipskimi vogalnimi profili!
</t>
    </r>
    <r>
      <rPr>
        <b/>
        <sz val="10"/>
        <color theme="1"/>
        <rFont val="Arial"/>
        <family val="2"/>
        <charset val="238"/>
      </rPr>
      <t>OPOMBA:</t>
    </r>
    <r>
      <rPr>
        <sz val="10"/>
        <color theme="1"/>
        <rFont val="Arial"/>
        <family val="2"/>
        <charset val="238"/>
      </rPr>
      <t xml:space="preserve">
</t>
    </r>
    <r>
      <rPr>
        <sz val="10"/>
        <color theme="1"/>
        <rFont val="Arial"/>
        <family val="2"/>
        <charset val="238"/>
      </rPr>
      <t>V količini je zajeta širina špalet 30 cm, ter vertikalni zaključek na okenske preklade v višini 33 cm, kjer pa ni zajetega tankoslojnega ometa.</t>
    </r>
  </si>
  <si>
    <t xml:space="preserve">b.) Preklade v stenah deb. 20 cm (8 kom): </t>
  </si>
  <si>
    <r>
      <t>Zidanje obodnih sten</t>
    </r>
    <r>
      <rPr>
        <b/>
        <sz val="10"/>
        <color rgb="FFFF0000"/>
        <rFont val="Arial"/>
        <family val="2"/>
        <charset val="238"/>
      </rPr>
      <t xml:space="preserve"> </t>
    </r>
    <r>
      <rPr>
        <b/>
        <sz val="10"/>
        <rFont val="Arial"/>
        <family val="2"/>
        <charset val="238"/>
      </rPr>
      <t xml:space="preserve">z modularno opeko (kot npr. Porotherm), </t>
    </r>
    <r>
      <rPr>
        <sz val="10"/>
        <rFont val="Arial"/>
        <family val="2"/>
        <charset val="238"/>
      </rPr>
      <t>s podaljšano cementno malto, s polno zapolnitvijo vmesnih maltnih žepov (reg), kompletno z vsemi transporti, predhodno namočitvijo opečnih zidakov in vsemi pomožnimi deli. Za vertikalne vogalne elemente predvideni opečno-betonski vogalniki, v katere se vgradijo AB vertikalne vezi.
V c.e.m. je zajeti tudi vse delovne odre in ves material potreben za izvedbo. 
- Obodne stene in parapeti deb. 30 cm
- Atične stene deb. 30 cm
Višina zidanja do cca 315 cm.</t>
    </r>
  </si>
  <si>
    <r>
      <t>Pozidava odprtin na mestih, kjer se</t>
    </r>
    <r>
      <rPr>
        <b/>
        <sz val="10"/>
        <rFont val="Arial"/>
        <family val="2"/>
        <charset val="238"/>
      </rPr>
      <t xml:space="preserve"> zapirajo odprtine stavbnega pohištva.
</t>
    </r>
    <r>
      <rPr>
        <sz val="10"/>
        <rFont val="Arial"/>
        <family val="2"/>
        <charset val="238"/>
      </rPr>
      <t>Stene deb. 30 cm, pozidava je predvidena s porobetonskimi bloki ali evtl. z opečnimi zidaki</t>
    </r>
    <r>
      <rPr>
        <sz val="10"/>
        <rFont val="Arial"/>
        <family val="2"/>
        <charset val="238"/>
      </rPr>
      <t>.
Predvidena je delna pozidava okenske odprtine v steni deb. 30 cm (stena je z izolacijo vred deb. 40 cm), v prosstorih obstoječega objekta kjer se zaradi prizodave ukinejo okna.
Pozidane površine je potrebno v notranjosti objekta ometati in izravnati nove pozidane površine z obstoječimi stenami.</t>
    </r>
    <r>
      <rPr>
        <b/>
        <sz val="10"/>
        <color rgb="FFFF0000"/>
        <rFont val="Arial"/>
        <family val="2"/>
        <charset val="238"/>
      </rPr>
      <t/>
    </r>
  </si>
  <si>
    <r>
      <t>Dobava in naprava vertikalne toplotne izolacije na robove temeljev in stene pod nivojem terena.</t>
    </r>
    <r>
      <rPr>
        <sz val="10"/>
        <rFont val="Arial"/>
        <family val="2"/>
        <charset val="238"/>
      </rPr>
      <t xml:space="preserve">
Na vertikalni površini sten</t>
    </r>
    <r>
      <rPr>
        <sz val="10"/>
        <color rgb="FFFF0000"/>
        <rFont val="Arial"/>
        <family val="2"/>
        <charset val="238"/>
      </rPr>
      <t xml:space="preserve"> </t>
    </r>
    <r>
      <rPr>
        <sz val="10"/>
        <rFont val="Arial"/>
        <family val="2"/>
        <charset val="238"/>
      </rPr>
      <t xml:space="preserve">pod terenom je potrebna dobava in vgradnja TI z XPS ploščami deb. 20 cm, lepljene z gradbenim lepilom, ter vgradnja čepaste folije (kot npr Tefond), izvedba do nivoja terena.
</t>
    </r>
    <r>
      <rPr>
        <b/>
        <sz val="10"/>
        <rFont val="Arial"/>
        <family val="2"/>
        <charset val="238"/>
      </rPr>
      <t>OPOMBA:</t>
    </r>
    <r>
      <rPr>
        <sz val="10"/>
        <rFont val="Arial"/>
        <family val="2"/>
        <charset val="238"/>
      </rPr>
      <t xml:space="preserve">
Izvedba izolacije in fasadnega ometa v območju cokla nad terenom je zajeta v ločeni postavki fasaderskih del.</t>
    </r>
  </si>
  <si>
    <r>
      <t>Dobava in polaganje talne toplotne izolacije pod AB talnimi ploščami,</t>
    </r>
    <r>
      <rPr>
        <sz val="10"/>
        <rFont val="Arial"/>
        <family val="2"/>
        <charset val="238"/>
      </rPr>
      <t xml:space="preserve"> izvedene na podložni beton</t>
    </r>
    <r>
      <rPr>
        <sz val="10"/>
        <rFont val="Arial"/>
        <family val="2"/>
        <charset val="238"/>
      </rPr>
      <t xml:space="preserve">.
- Toplotna izolacija XPS 400, deb. 8 cm (kot npr FIBRAN XPS 400) pod ploščami prizidka objekta.
</t>
    </r>
    <r>
      <rPr>
        <b/>
        <sz val="10"/>
        <rFont val="Arial"/>
        <family val="2"/>
        <charset val="238"/>
      </rPr>
      <t>OPOMBA:</t>
    </r>
    <r>
      <rPr>
        <sz val="10"/>
        <rFont val="Arial"/>
        <family val="2"/>
        <charset val="238"/>
      </rPr>
      <t xml:space="preserve">
V količini je zajeta tudi vertikalna TI na stene AB dvigalnega jaška pod nivojem temeljjne plošče objekta.</t>
    </r>
  </si>
  <si>
    <r>
      <t xml:space="preserve">Fasadni oder po izboru Izvajalca, </t>
    </r>
    <r>
      <rPr>
        <sz val="10"/>
        <rFont val="Arial"/>
        <family val="2"/>
        <charset val="238"/>
      </rPr>
      <t>za prevzem obremenitev, potrebnih za izvedbo lastnih del. Oder je računan po fasadnem plašču.
Višina odra max cca 10 m.</t>
    </r>
    <r>
      <rPr>
        <b/>
        <sz val="10"/>
        <color rgb="FFFF0000"/>
        <rFont val="Arial"/>
        <family val="2"/>
        <charset val="238"/>
      </rPr>
      <t/>
    </r>
  </si>
  <si>
    <r>
      <t>Kompletna izveda razvoda kanalizacijskega sistema za meteorno in fekalno kanalizacijo,</t>
    </r>
    <r>
      <rPr>
        <sz val="10"/>
        <rFont val="Arial"/>
        <family val="2"/>
        <charset val="238"/>
      </rPr>
      <t xml:space="preserve"> vključno z vsemi gradbenimi in zemeljskimi deli, ter vsem materialom za izvedbo. </t>
    </r>
    <r>
      <rPr>
        <sz val="10"/>
        <color rgb="FFFF0000"/>
        <rFont val="Arial"/>
        <family val="2"/>
        <charset val="238"/>
      </rPr>
      <t xml:space="preserve">
</t>
    </r>
    <r>
      <rPr>
        <b/>
        <sz val="10"/>
        <rFont val="Arial"/>
        <family val="2"/>
        <charset val="238"/>
      </rPr>
      <t>OPOMBA:</t>
    </r>
    <r>
      <rPr>
        <sz val="10"/>
        <rFont val="Arial"/>
        <family val="2"/>
        <charset val="238"/>
      </rPr>
      <t xml:space="preserve">
Predvidena je dobava in vgradnja 2 novih peskolovov za odvod meteornih voda (sistem PLUVIA), ter 1 kom ponikovalnice na V strani objekta (travnata površina), vključno z vsemi povezovalnimi cevmi kanalizacije, fazonskimi kosi, ...
Fekalna kanalizacija se predvidoma spelje v obstoječe jaške.</t>
    </r>
  </si>
  <si>
    <r>
      <t>OPOMBA:</t>
    </r>
    <r>
      <rPr>
        <sz val="10"/>
        <rFont val="Arial"/>
        <family val="2"/>
        <charset val="238"/>
      </rPr>
      <t xml:space="preserve">
V popisu gradbenih del je zajeta samo izvedba drenaže okrog novega prizidka.</t>
    </r>
    <r>
      <rPr>
        <sz val="10"/>
        <color rgb="FFFF0000"/>
        <rFont val="Arial"/>
        <family val="2"/>
        <charset val="238"/>
      </rPr>
      <t xml:space="preserve">
</t>
    </r>
    <r>
      <rPr>
        <sz val="10"/>
        <rFont val="Arial"/>
        <family val="2"/>
        <charset val="238"/>
      </rPr>
      <t xml:space="preserve">Meteorna in fekalna kanalizacija v času izdelave popisa del v projektu še ni definirana, zato je v postavki zajeta količina kot 1 komplet. </t>
    </r>
  </si>
  <si>
    <r>
      <t>Nabava, izdelava, dobava in montaža kape atike,</t>
    </r>
    <r>
      <rPr>
        <sz val="10"/>
        <rFont val="Arial"/>
        <family val="2"/>
        <charset val="238"/>
      </rPr>
      <t xml:space="preserve"> iz ALU barvane pločevine, deb. 1 mm, vključno s </t>
    </r>
    <r>
      <rPr>
        <sz val="10"/>
        <rFont val="Arial"/>
        <family val="2"/>
        <charset val="238"/>
      </rPr>
      <t xml:space="preserve">podkonstrukcijo:
</t>
    </r>
    <r>
      <rPr>
        <sz val="10"/>
        <rFont val="Arial"/>
        <family val="2"/>
        <charset val="238"/>
      </rPr>
      <t>ALU pločevinaste atične kape z nosilci kape in vsem potrebnim materialom za izvedbo. Kapa se namesti atične stene</t>
    </r>
    <r>
      <rPr>
        <sz val="10"/>
        <color rgb="FFFF0000"/>
        <rFont val="Arial"/>
        <family val="2"/>
        <charset val="238"/>
      </rPr>
      <t xml:space="preserve"> </t>
    </r>
    <r>
      <rPr>
        <sz val="10"/>
        <rFont val="Arial"/>
        <family val="2"/>
        <charset val="238"/>
      </rPr>
      <t xml:space="preserve"> ki se predhodno izolirajo in na obodni strani obdelajo s fasadno oblogo</t>
    </r>
    <r>
      <rPr>
        <sz val="10"/>
        <color rgb="FFFF0000"/>
        <rFont val="Arial"/>
        <family val="2"/>
        <charset val="238"/>
      </rPr>
      <t>,</t>
    </r>
    <r>
      <rPr>
        <sz val="10"/>
        <rFont val="Arial"/>
        <family val="2"/>
        <charset val="238"/>
      </rPr>
      <t xml:space="preserve"> na notranji pa s strešno oblogo.
- Predvidena R.Š. atične kape ravnih streh cca 105-110 cm.
</t>
    </r>
    <r>
      <rPr>
        <sz val="10"/>
        <rFont val="Arial"/>
        <family val="2"/>
        <charset val="238"/>
      </rPr>
      <t xml:space="preserve">- Zaključni profil oziroma obroba na dvigalni jašek in svetlobno kupolo r.š. do 20 cm, vključno z izvedbo odkapnih nosov na spodnjem robu.
</t>
    </r>
    <r>
      <rPr>
        <b/>
        <sz val="10"/>
        <rFont val="Arial"/>
        <family val="2"/>
        <charset val="238"/>
      </rPr>
      <t>OPOMBA:</t>
    </r>
    <r>
      <rPr>
        <sz val="10"/>
        <rFont val="Arial"/>
        <family val="2"/>
        <charset val="238"/>
      </rPr>
      <t xml:space="preserve"> 
</t>
    </r>
    <r>
      <rPr>
        <sz val="10"/>
        <rFont val="Arial"/>
        <family val="2"/>
        <charset val="238"/>
      </rPr>
      <t>Razvite širine atičnih kap so informativne oz. ocenjene</t>
    </r>
    <r>
      <rPr>
        <sz val="10"/>
        <rFont val="Arial"/>
        <family val="2"/>
        <charset val="238"/>
      </rPr>
      <t>. Izvajalec mora pred izvedbo izdelati delavniške risbe in detajle, ki jih potrdi projektant.</t>
    </r>
  </si>
  <si>
    <r>
      <t xml:space="preserve">Nabava, izdelava, dobava in montaža sistema prisilnega odvodnjavanja ravnih streh (kot npr. sistem GEBERIT PLUVIA):
</t>
    </r>
    <r>
      <rPr>
        <sz val="10"/>
        <rFont val="Arial"/>
        <family val="2"/>
        <charset val="238"/>
      </rPr>
      <t xml:space="preserve">Sistem odvodnjavanja z vakumskimi vtočniki in povezovalnimi horizontalnimi in vertikalnimi cevmi. 
</t>
    </r>
    <r>
      <rPr>
        <b/>
        <sz val="10"/>
        <rFont val="Arial"/>
        <family val="2"/>
        <charset val="238"/>
      </rPr>
      <t xml:space="preserve">*Dodatno se izvedejo varnostni prelivi </t>
    </r>
    <r>
      <rPr>
        <sz val="10"/>
        <rFont val="Arial"/>
        <family val="2"/>
        <charset val="238"/>
      </rPr>
      <t xml:space="preserve">skozi atične stene dim. cca 10x10 cm, dolžine do cca 70 cm:
</t>
    </r>
    <r>
      <rPr>
        <sz val="10"/>
        <rFont val="Arial"/>
        <family val="2"/>
        <charset val="238"/>
      </rPr>
      <t xml:space="preserve">
V c.e.m. je potrebno upoštevati vse cevi v notranjosti objekta, priključke na elemente meteorne kanalizacije, prelivne kotličke, pritrdilni in ostali material potreben za izvedbo ter  vsa pomožna dela. 
</t>
    </r>
    <r>
      <rPr>
        <b/>
        <sz val="10"/>
        <rFont val="Arial"/>
        <family val="2"/>
        <charset val="238"/>
      </rPr>
      <t>OPOMBA:</t>
    </r>
    <r>
      <rPr>
        <sz val="10"/>
        <rFont val="Arial"/>
        <family val="2"/>
        <charset val="238"/>
      </rPr>
      <t xml:space="preserve"> Opisi in specifikacije so navedeni kot primer (glej prilogo: Sistem PLUVIA), pred izvedbo je potrebno izdelati dokumentacijo in preračunati oziroma sprojektirati celoten sistem prisilnega odvodnjavanja.
Izvedba po navodilih proizvajalca oz. dobavitelja sistema.</t>
    </r>
  </si>
  <si>
    <r>
      <t xml:space="preserve">Nabava, izdelava, dobava in montaža slojev ravne strehe  z  naklonom min 2%, v naslednji sestavi:
</t>
    </r>
    <r>
      <rPr>
        <sz val="10"/>
        <color theme="1"/>
        <rFont val="Arial"/>
        <family val="2"/>
        <charset val="238"/>
      </rPr>
      <t xml:space="preserve">- Bitumenska parna zapora </t>
    </r>
    <r>
      <rPr>
        <sz val="10"/>
        <rFont val="Arial"/>
        <family val="2"/>
        <charset val="238"/>
      </rPr>
      <t xml:space="preserve">
- Toplotna izolacija - XPS deb. 30 (15+15) cm 
- Naklonski XPS 300 (v naklonu 2%), deb. 5-20 cm (npr. FIBRAN xps INCLINE)</t>
    </r>
    <r>
      <rPr>
        <sz val="10"/>
        <color rgb="FFFF0000"/>
        <rFont val="Arial"/>
        <family val="2"/>
        <charset val="238"/>
      </rPr>
      <t xml:space="preserve">
</t>
    </r>
    <r>
      <rPr>
        <sz val="10"/>
        <rFont val="Arial"/>
        <family val="2"/>
        <charset val="238"/>
      </rPr>
      <t xml:space="preserve">- Ločilni sloj (filc)
</t>
    </r>
    <r>
      <rPr>
        <sz val="10"/>
        <rFont val="Arial"/>
        <family val="2"/>
        <charset val="238"/>
      </rPr>
      <t xml:space="preserve">- Strešna hidroizolacijska membrana deb. 2 mm (npr. RHEPANOL ali podobno), vključno z vertikalnimi zaključki na atiko.
- Ločilni sloj (geotekstil)
- Prodec v deb. 6 cm
Vertikalni zaključek na atiko se izvede z vertikalnim </t>
    </r>
    <r>
      <rPr>
        <sz val="10"/>
        <color rgb="FFFF0000"/>
        <rFont val="Arial"/>
        <family val="2"/>
        <charset val="238"/>
      </rPr>
      <t xml:space="preserve"> </t>
    </r>
    <r>
      <rPr>
        <sz val="10"/>
        <rFont val="Arial"/>
        <family val="2"/>
        <charset val="238"/>
      </rPr>
      <t>XPS deb. 10 cm</t>
    </r>
    <r>
      <rPr>
        <sz val="10"/>
        <color rgb="FFFF0000"/>
        <rFont val="Arial"/>
        <family val="2"/>
        <charset val="238"/>
      </rPr>
      <t xml:space="preserve"> </t>
    </r>
    <r>
      <rPr>
        <sz val="10"/>
        <rFont val="Arial"/>
        <family val="2"/>
        <charset val="238"/>
      </rPr>
      <t>(na vrhu atičnega zidca deb. 5 cm) ter hidroizolacijsko strešno folijo (ki se nadaljuje iz horizontalne površine in konča na atični steni pod atično kapo).</t>
    </r>
    <r>
      <rPr>
        <sz val="10"/>
        <color indexed="8"/>
        <rFont val="Arial"/>
        <family val="2"/>
        <charset val="238"/>
      </rPr>
      <t xml:space="preserve">
Postavka vključuje izvedbo vseh preklopov in zaključkov</t>
    </r>
    <r>
      <rPr>
        <sz val="10"/>
        <color rgb="FFFF0000"/>
        <rFont val="Arial"/>
        <family val="2"/>
        <charset val="238"/>
      </rPr>
      <t xml:space="preserve"> </t>
    </r>
    <r>
      <rPr>
        <sz val="10"/>
        <rFont val="Arial"/>
        <family val="2"/>
        <charset val="238"/>
      </rPr>
      <t>na</t>
    </r>
    <r>
      <rPr>
        <sz val="10"/>
        <rFont val="Arial"/>
        <family val="2"/>
        <charset val="238"/>
      </rPr>
      <t xml:space="preserve"> elemente meteornega odvodnjavanja, atike in vse ostale strešne elemente,</t>
    </r>
    <r>
      <rPr>
        <sz val="10"/>
        <color indexed="8"/>
        <rFont val="Arial"/>
        <family val="2"/>
        <charset val="238"/>
      </rPr>
      <t xml:space="preserve"> izvedbo odkapnih profilov,...
V c.e.m. je potrebno zajeti ves potreben material za izvedbo.
Ravna streha prizidka.</t>
    </r>
  </si>
  <si>
    <r>
      <t xml:space="preserve">OPOMBA:
</t>
    </r>
    <r>
      <rPr>
        <sz val="11"/>
        <rFont val="Arial"/>
        <family val="2"/>
        <charset val="238"/>
      </rPr>
      <t xml:space="preserve">- </t>
    </r>
    <r>
      <rPr>
        <sz val="10"/>
        <rFont val="Arial"/>
        <family val="2"/>
        <charset val="238"/>
      </rPr>
      <t>Toplotna izolacija in PE folija (oziroma evtl sistemske plošče za razvod talnega ogrevanja) so zajeti v postavkah zidarskih del. 
- Estrihi so mikroarmirani, vse postavke vključujejo dobavo in vgradnjo robnih dialtacijskih trakov na stiku s stenami.</t>
    </r>
  </si>
  <si>
    <r>
      <t>Izdelava, dobava in montaža tipske ALU lestve s hrbtobranom za dostop na streho objekta.</t>
    </r>
    <r>
      <rPr>
        <b/>
        <sz val="10"/>
        <color rgb="FFFF0000"/>
        <rFont val="Arial"/>
        <family val="2"/>
        <charset val="238"/>
      </rPr>
      <t xml:space="preserve"> </t>
    </r>
    <r>
      <rPr>
        <sz val="10"/>
        <rFont val="Arial"/>
        <family val="2"/>
        <charset val="238"/>
      </rPr>
      <t xml:space="preserve">
Celotna konstrukcija lestve s hrbtobranom mora biti primerna za varno premoščanje višinske razlike med tlakom in vrhom atike cca 9,00 m1.
Konstrukcija iz ALU profilov mora biti zaščitena proti zunanjim vplivom okolja.
Vključno z vsem materialom in vsemi deli za izvedbo.
Izbran zvajalec mora izdelati delavniške načrte, ki jih potrdi odgovorni projektant. V c.e.m. je potrebno zajeti ves material in vsa pomožna dela potrebna za izvedbo.</t>
    </r>
  </si>
  <si>
    <r>
      <t xml:space="preserve">Dobava in polaganje talne talne obloge iz keramičnih </t>
    </r>
    <r>
      <rPr>
        <b/>
        <sz val="10"/>
        <rFont val="Arial"/>
        <family val="2"/>
        <charset val="238"/>
      </rPr>
      <t xml:space="preserve">ploščic na notranje stopnice in podeste.                          </t>
    </r>
    <r>
      <rPr>
        <sz val="10"/>
        <rFont val="Arial"/>
        <family val="2"/>
        <charset val="238"/>
      </rPr>
      <t xml:space="preserve">
Polaganje obloge iz keramike srednjega cenovnega razreda, kakovost  1. razred, barva in dimenzija po izboru investitorja. Postavka vključuje napravo nizkostenske obrobe</t>
    </r>
    <r>
      <rPr>
        <sz val="10"/>
        <rFont val="Arial"/>
        <family val="2"/>
        <charset val="238"/>
      </rPr>
      <t>, identične kot talna obloga, s potrebnim kitanjem stika med tlakom in obrobo.  
Obloga na nastopnih ploskvah mora biti primerno obdelana proti zdrsnosti, ali oblepljena s protizdrsnimi trakovi na robovih stopnic.
Stopnišče (nove stopnice iz kleti do nadstropja prizidka).</t>
    </r>
  </si>
  <si>
    <r>
      <t xml:space="preserve">Dobava in polaganje talnih nedrsečih keramičnih </t>
    </r>
    <r>
      <rPr>
        <b/>
        <sz val="10"/>
        <rFont val="Arial"/>
        <family val="2"/>
        <charset val="238"/>
      </rPr>
      <t xml:space="preserve">ploščic v suhih prostorih. </t>
    </r>
    <r>
      <rPr>
        <sz val="10"/>
        <rFont val="Arial"/>
        <family val="2"/>
        <charset val="238"/>
      </rPr>
      <t>Polaganje ploščic srednjega cenovnega razreda, kakovost "ravna čelna stran", 1. razred, barva in dimenzija po izboru projektanta. Fugirna masa v skladu z EN 13 888. Vzorec ploščice dostavi izvajalec in potrdi projektant. 
Postavka vključuje napravo nizkostenske obrobe višine</t>
    </r>
    <r>
      <rPr>
        <sz val="10"/>
        <color indexed="8"/>
        <rFont val="Arial"/>
        <family val="2"/>
        <charset val="238"/>
      </rPr>
      <t xml:space="preserve"> do cca 10 cm</t>
    </r>
    <r>
      <rPr>
        <sz val="10"/>
        <rFont val="Arial"/>
        <family val="2"/>
        <charset val="238"/>
      </rPr>
      <t xml:space="preserve"> (skupaj cca 150 m1), identične kot talne ploščice, s potrebnim kitanjem stika med tlakom v prostorih, kjer je predvidena.   
</t>
    </r>
    <r>
      <rPr>
        <sz val="10"/>
        <rFont val="Arial"/>
        <family val="2"/>
        <charset val="238"/>
      </rPr>
      <t>Prostori hodnikov in stopnišča v objektu, ter shramb v kleti.</t>
    </r>
  </si>
  <si>
    <r>
      <t xml:space="preserve">Dobava in polaganje talnih nedrsečih keramičnih </t>
    </r>
    <r>
      <rPr>
        <b/>
        <sz val="10"/>
        <rFont val="Arial"/>
        <family val="2"/>
        <charset val="238"/>
      </rPr>
      <t>ploščic v mokrih prostorih,</t>
    </r>
    <r>
      <rPr>
        <sz val="10"/>
        <rFont val="Arial"/>
        <family val="2"/>
        <charset val="238"/>
      </rPr>
      <t xml:space="preserve"> srednjega cenovnega razreda, 1. razred, barva in dimenzija ploščic po izboru projektanta. Vzorec ploščice dostavi izvajalec in potrdi projektant. Fugirna masa v skladu z EN 13 888, barva po izboru projektnata. Postavka vključuje izvedbo zaokroženih alu profilom na stiku tla - stena, vgradnja letve v isti ravnini kot keramika.
Debelina keramike na lepilu 10 mm.
Protizdrsnost min. R11.
Sanitarije, previjalnice.</t>
    </r>
  </si>
  <si>
    <r>
      <t xml:space="preserve">Dobava in oblaganje zidov z glaziranimi keramičnimi ploščicami </t>
    </r>
    <r>
      <rPr>
        <sz val="10"/>
        <rFont val="Arial"/>
        <family val="2"/>
        <charset val="238"/>
      </rPr>
      <t xml:space="preserve">srednjega cenovnega razreda, 1. razred, barva in dimenzija ploščic po izboru projektanta.  Fugirna masa v skladu z EN 13 888. Oblaganje do višine </t>
    </r>
    <r>
      <rPr>
        <sz val="10"/>
        <rFont val="Arial"/>
        <family val="2"/>
        <charset val="238"/>
      </rPr>
      <t>stropa. Stiki pri umivalnikih, WC kotličkih ipd. se obdelajo s silikonom. 
Vertikalni stiki sten v mokrih prostorih, se v celotni dolžini izvedejo kot vodotesni s trakom (MAPEBAND ali podobno).
Sanitarije, previjalnice.</t>
    </r>
  </si>
  <si>
    <r>
      <t xml:space="preserve">Dobava in vgradnja športnega parketa deb. 2 cm (npr iz masivnega naravnega lesa - javor), </t>
    </r>
    <r>
      <rPr>
        <sz val="10"/>
        <rFont val="Arial CE"/>
        <charset val="238"/>
      </rPr>
      <t xml:space="preserve">vključno z vso potrebno podkonstrukcijo in površinsko obdelavo talne obloge.
Priprava podlage in podkonstrukcija se izvedeta po sistemu proizvajalca.
Zaključki se izvedejo z zaključnimi lesenimi ali gumijastimi letvicami.
Izvedba po navodilih proizvajalca talne obloge.
</t>
    </r>
    <r>
      <rPr>
        <sz val="10"/>
        <color rgb="FFFF0000"/>
        <rFont val="Arial CE"/>
        <charset val="238"/>
      </rPr>
      <t xml:space="preserve">
</t>
    </r>
    <r>
      <rPr>
        <sz val="10"/>
        <rFont val="Arial CE"/>
        <charset val="238"/>
      </rPr>
      <t>Telovadnica v kletni etaži.</t>
    </r>
  </si>
  <si>
    <r>
      <t xml:space="preserve">2x slikanje mavčnih sten, stropov in oblog s poldisperzijsko barvo, </t>
    </r>
    <r>
      <rPr>
        <sz val="10"/>
        <rFont val="Arial CE"/>
        <charset val="238"/>
      </rPr>
      <t xml:space="preserve">s predhodnim 2x kitanjem in brušenjem površine. Površina mora biti ravna, gladka in enakomerno pobarvana. Barva po izboru projektanta.
</t>
    </r>
    <r>
      <rPr>
        <b/>
        <sz val="10"/>
        <color theme="1"/>
        <rFont val="Arial CE"/>
        <charset val="238"/>
      </rPr>
      <t>OPOMBA:</t>
    </r>
    <r>
      <rPr>
        <sz val="10"/>
        <color theme="1"/>
        <rFont val="Arial CE"/>
        <charset val="238"/>
      </rPr>
      <t xml:space="preserve"> </t>
    </r>
    <r>
      <rPr>
        <sz val="10"/>
        <color rgb="FFFF0000"/>
        <rFont val="Arial CE"/>
        <charset val="238"/>
      </rPr>
      <t xml:space="preserve">
</t>
    </r>
    <r>
      <rPr>
        <sz val="10"/>
        <rFont val="Arial CE"/>
        <charset val="238"/>
      </rPr>
      <t>V količinah za obdelavo stropov so zajete vse stropne mavčne obloge v objektu. V kolikor se namesto gladkih mavčnih stropov na nekaterih območjih ali v celoti izvedejo rastrski "Armstrong" spuščeni stropovi, se na teh območjih slikopleskarska dela ne izvajajo.</t>
    </r>
    <r>
      <rPr>
        <b/>
        <sz val="10"/>
        <rFont val="Arial CE"/>
        <charset val="238"/>
      </rPr>
      <t/>
    </r>
  </si>
  <si>
    <r>
      <t>2x slikanje ometanih površin s poldisperzijsko barvo,</t>
    </r>
    <r>
      <rPr>
        <sz val="10"/>
        <rFont val="Arial CE"/>
        <charset val="238"/>
      </rPr>
      <t xml:space="preserve"> s predhodnim kitanjem s plastičnim kitom in brušenjem. Površina mora biti ravna, gladka in enakomerno pobarvana. Barva po izboru projektanta.
Zajete so ometane opečne stene</t>
    </r>
    <r>
      <rPr>
        <sz val="10"/>
        <color rgb="FFFF0000"/>
        <rFont val="Arial CE"/>
        <charset val="238"/>
      </rPr>
      <t>.</t>
    </r>
  </si>
  <si>
    <r>
      <t>2x slikanje betonskih površin s poldisperzijsko barvo,</t>
    </r>
    <r>
      <rPr>
        <sz val="10"/>
        <rFont val="Arial CE"/>
        <charset val="238"/>
      </rPr>
      <t xml:space="preserve"> s predhodnim kitanjem s plastičnim kitom in brušenjem. Površina mora biti ravna, gladka in enakomerno pobarvana. Barva po izboru investitorja.
Zajeti so AB stropov etaž pritličja in andstropja in stopnišč, ter AB stene kletne etaže. 
</t>
    </r>
    <r>
      <rPr>
        <b/>
        <sz val="10"/>
        <rFont val="Arial CE"/>
        <charset val="238"/>
      </rPr>
      <t>OPOMBA:</t>
    </r>
    <r>
      <rPr>
        <sz val="10"/>
        <rFont val="Arial CE"/>
        <charset val="238"/>
      </rPr>
      <t xml:space="preserve">
Brušenje opažnih stikov AB površin in evtl. izravnava površin sta zajeti v postavki zidarskih del.</t>
    </r>
  </si>
  <si>
    <r>
      <t xml:space="preserve">Humusiranje in planiranje okolice objekta ter zatravljenje površin na parceli ob objektu, kjer je predvidena zelenica. </t>
    </r>
    <r>
      <rPr>
        <sz val="10"/>
        <rFont val="Arial"/>
        <family val="2"/>
        <charset val="238"/>
      </rPr>
      <t>Uporabi se izkopano zemljino, po potrebi se dodatno nabavi in pripelje zemljino oziroma humus, če izkopanega materiala ni dovolj. Plast humusne zemljine se izvede v deb. do cca 20 cm.
Za zatravitev se uporabi travno seme višje kvalitete. V količini zajeta povrršina vseh zelenih površin na parceli</t>
    </r>
    <r>
      <rPr>
        <sz val="10"/>
        <rFont val="Arial"/>
        <family val="2"/>
        <charset val="238"/>
      </rPr>
      <t>.
Količina je ocenjena!</t>
    </r>
  </si>
  <si>
    <r>
      <t>OPCIJA:
Odvoz odvečnega materiala</t>
    </r>
    <r>
      <rPr>
        <sz val="10"/>
        <rFont val="Arial"/>
        <family val="2"/>
        <charset val="238"/>
      </rPr>
      <t xml:space="preserve"> v trajno deponijo. Kvaliteta materiala je razvidna iz geološkega poročila.
</t>
    </r>
    <r>
      <rPr>
        <b/>
        <sz val="10"/>
        <rFont val="Arial"/>
        <family val="2"/>
        <charset val="238"/>
      </rPr>
      <t xml:space="preserve">Opomba: </t>
    </r>
    <r>
      <rPr>
        <sz val="10"/>
        <rFont val="Arial"/>
        <family val="2"/>
        <charset val="238"/>
      </rPr>
      <t xml:space="preserve">V količini zajet </t>
    </r>
    <r>
      <rPr>
        <sz val="10"/>
        <rFont val="Arial"/>
        <family val="2"/>
        <charset val="238"/>
      </rPr>
      <t xml:space="preserve">predviden odvečni material (v raščenem stanju) pri izvedbi zemeljskih del za ureditev pohodnih </t>
    </r>
    <r>
      <rPr>
        <sz val="10"/>
        <color rgb="FFFF0000"/>
        <rFont val="Arial"/>
        <family val="2"/>
        <charset val="238"/>
      </rPr>
      <t xml:space="preserve"> </t>
    </r>
    <r>
      <rPr>
        <sz val="10"/>
        <rFont val="Arial"/>
        <family val="2"/>
        <charset val="238"/>
      </rPr>
      <t xml:space="preserve">površin okolja
Deponija......................................................................... km
OPOMBA:
</t>
    </r>
    <r>
      <rPr>
        <sz val="10"/>
        <rFont val="Arial"/>
        <family val="2"/>
        <charset val="238"/>
      </rPr>
      <t>Količine so ocenjene, obračun po dejanski količini izvedenih del!</t>
    </r>
  </si>
  <si>
    <r>
      <t>Dobava in vgrajevanje tamponskega nasutja (pohodne  površine neposredno ob objektu</t>
    </r>
    <r>
      <rPr>
        <b/>
        <sz val="10"/>
        <rFont val="Arial"/>
        <family val="2"/>
        <charset val="238"/>
      </rPr>
      <t>),</t>
    </r>
    <r>
      <rPr>
        <sz val="10"/>
        <rFont val="Arial"/>
        <family val="2"/>
        <charset val="238"/>
      </rPr>
      <t xml:space="preserve"> vključno s komprimiranjem do zahtevane zbitosti (po navodilih proizvajalca sistema talne obdelave in planiranjem površine s točnostjo ± 1 cm.</t>
    </r>
    <r>
      <rPr>
        <sz val="10"/>
        <color indexed="10"/>
        <rFont val="Arial"/>
        <family val="2"/>
        <charset val="238"/>
      </rPr>
      <t xml:space="preserve"> 
</t>
    </r>
    <r>
      <rPr>
        <sz val="10"/>
        <rFont val="Arial"/>
        <family val="2"/>
        <charset val="238"/>
      </rPr>
      <t>Tampon se vgradi v debelini cca 20-25 cm.
Predhodno se na dno gradbene jame vgradi filc.</t>
    </r>
  </si>
  <si>
    <r>
      <t>Odriv zemljine oziroma izkop mešanega materiala na območjih kjer so predvidene nove pohodne</t>
    </r>
    <r>
      <rPr>
        <b/>
        <sz val="10"/>
        <color rgb="FFFF0000"/>
        <rFont val="Arial"/>
        <family val="2"/>
        <charset val="238"/>
      </rPr>
      <t xml:space="preserve"> </t>
    </r>
    <r>
      <rPr>
        <b/>
        <sz val="10"/>
        <rFont val="Arial"/>
        <family val="2"/>
        <charset val="238"/>
      </rPr>
      <t xml:space="preserve">ob objektu. </t>
    </r>
    <r>
      <rPr>
        <sz val="10"/>
        <rFont val="Arial"/>
        <family val="2"/>
        <charset val="238"/>
      </rPr>
      <t>Odrinjena zemljina v debelini do cca 30 cm.
Odvečni material je v celoti predviden za odvoz v trajno deponijo.</t>
    </r>
  </si>
  <si>
    <r>
      <t xml:space="preserve">OPOMBA:
</t>
    </r>
    <r>
      <rPr>
        <sz val="10"/>
        <rFont val="Arial"/>
        <family val="2"/>
        <charset val="238"/>
      </rPr>
      <t>Količine v popisu ocenjene na osnovi arhitekturnih načrtov. Neskladja in prilagajanja na dejansko stanje se rešuje in usklajuje pri sami izvedbi na licu mesta, količine in obseg del pa se prilagodijo dejanskim potrebam za izvedbo.</t>
    </r>
  </si>
  <si>
    <t>Objekt:  ZAVOD DORNAVA - OE DC MARIBOR - Novogradnja</t>
  </si>
  <si>
    <r>
      <rPr>
        <b/>
        <sz val="10"/>
        <rFont val="Arial"/>
        <family val="2"/>
        <charset val="238"/>
      </rPr>
      <t>Dobava in montaža osebnega dvigala vključno z obodno nosilno montažno konstrukcijo, kot npr. dvigalo z naslednjimi karakteristikami:</t>
    </r>
    <r>
      <rPr>
        <sz val="10"/>
        <rFont val="Arial"/>
        <family val="2"/>
        <charset val="238"/>
      </rPr>
      <t xml:space="preserve">
višina dviga do 7,43 m
število postaj in dostopov 3/3, 
dimenzije jaška 190/170 cm do talne plošče kleti, navzgor pa je konstrukcija montažna, obodnih dim. cca 211/191 cm, višina cca 11,93 m1
dimenzije dvigala cca 115/145 cm
</t>
    </r>
    <r>
      <rPr>
        <b/>
        <sz val="10"/>
        <rFont val="Arial"/>
        <family val="2"/>
        <charset val="238"/>
      </rPr>
      <t>OPOMBA:</t>
    </r>
    <r>
      <rPr>
        <sz val="10"/>
        <rFont val="Arial"/>
        <family val="2"/>
        <charset val="238"/>
      </rPr>
      <t xml:space="preserve">
Vse dimenzije so podane informativno za izbor ponudb. Točne dimenzije in karakteristike dvigala uskladiti po strokovnem ogledu na licu mesta, glede na potrebe naročnika!</t>
    </r>
  </si>
  <si>
    <t>7.</t>
  </si>
  <si>
    <t xml:space="preserve">a) V9 Enokrilna vhodna vrata dim. 120/295 cm:                         </t>
  </si>
  <si>
    <t>Stena mora biti izdelana iz negorljivih materialov razred A in  zadostiti pogoju požarne odpornosti R/EI 30!</t>
  </si>
  <si>
    <r>
      <t>Dobava in izvedba mavčne enostranske obloge deb. 10 cm,</t>
    </r>
    <r>
      <rPr>
        <sz val="10"/>
        <rFont val="Arial"/>
        <family val="2"/>
        <charset val="238"/>
      </rPr>
      <t xml:space="preserve"> z mavčno kartonskimi ploščami na kovinski podkonstrukciji, pravilno in strokovno izvedena, vključno s fugiranjem stikov.
Sestava:
Podkonstrukcija: pocinkani kovinski C profili 75 mm, z uporabo tesnilnega traku. Razmak vertikalnih CW profilov 625 mm, debeline pločevine 0,6 mm.
Izolacija: mineralna volna deb. 50 mm
Obloga: na eni strani 2x12,5 mm mavčno kartonska plošča
Fugiranje: fugirna masa in ojačitveni bandažni trak.
Višina sten do 4,00 m.
Stenska obloga na steni ob dvigalnem jašku v kleti.</t>
    </r>
  </si>
  <si>
    <t xml:space="preserve">b) Kritina iz lepljenega kaljenega stekla : </t>
  </si>
  <si>
    <t xml:space="preserve">b) Kritina- plošče  iz lepljenega kaljenega stekla: </t>
  </si>
  <si>
    <r>
      <t>Dobava potrebnega materiala in naprava tlaka iz gotovega parketa.</t>
    </r>
    <r>
      <rPr>
        <sz val="10"/>
        <rFont val="Arial"/>
        <family val="2"/>
        <charset val="238"/>
      </rPr>
      <t xml:space="preserve"> 
Na pripravljen očiščen estrih po potrebi nanesti izravnalno maso deb. do 0.5 cm, ter s kvalitetnim dvo komponentnim lepilom nalepiti tri-slojni gotovi naravni parket, kot na primer hrast (primeren za talno gretje). 
Ob stenah dobaviti in pritrditi lakirane  zaključne profilirane letve po izboru projektanta, kar zajeti v ceni (cca 160 m1). Smer in način polaganja določi projektant!
Kabineti in učilnice.</t>
    </r>
    <r>
      <rPr>
        <b/>
        <sz val="10"/>
        <color rgb="FFFF0000"/>
        <rFont val="Arial"/>
        <family val="2"/>
        <charset val="238"/>
      </rPr>
      <t xml:space="preserve">	</t>
    </r>
  </si>
  <si>
    <t>Obloge tal v skupnem prostoru morajo biti iz težko vnetljivih  materialov min Cfl-s1.</t>
  </si>
  <si>
    <t>Obloge tal v učilnicah , garderobi, delovnih prostorih morajo biti iz težko vnetljivih  materialov min Cfl-s1.</t>
  </si>
  <si>
    <t>Obloge tal na stopnišču morajo biti iz negorljivih materialov min A2fl-s1.</t>
  </si>
  <si>
    <t>Obloge tal na hodnikih morajo biti iz težko vnetljivih  materialov min Cfl-s1. Obloge tal v učilnicah , garderobi, delovnih prostorih, skupnem prostoru morajo biti iz težko vnetljivih  materialov min Cfl-s1.</t>
  </si>
  <si>
    <r>
      <rPr>
        <b/>
        <sz val="10"/>
        <rFont val="Arial CE"/>
        <charset val="238"/>
      </rPr>
      <t xml:space="preserve">Prilagoditev oz. predelava strešne konstrukcije oz. strešne kritine obstoječega objekta, na stiku z novim prizidkom.
</t>
    </r>
    <r>
      <rPr>
        <sz val="10"/>
        <rFont val="Arial CE"/>
        <charset val="238"/>
      </rPr>
      <t>Na robu obstoječe dvokapne strehe se izvede nov skrit žleb iz alu barvane pločevine, ki se zaključi na steno prizidka kot ALU obroba.
Žleb je dim. cca 10/10 cm, izvedba vključno z vso potrebno podkonstrukcijo in ostalim potrebnim materialom za izvedbo.
Predvidena r.š. celotnega elementa z ALU obrobo je cca 50-70 cm.
Točna izvedba po navodilih projektanta.</t>
    </r>
  </si>
  <si>
    <t>Za nosilno konstrukcijo dvigala je potrebno požarna odpornost R 30, v kolikor dvigalo ni  izvedeno v ločenem jašku s požarno odpornostjo  RE I30.</t>
  </si>
  <si>
    <t>Požarna zahteva za dvigalo  - raven najmanj B, saj so prostori načrtovani za funkcionalno ovirane osebe in se lahko uporablja  za evakuacijo. Dvigalo mora imeti zagotovljeno brezprekinitveno oskrbo z energijo.</t>
  </si>
  <si>
    <t>komplet dvigalo</t>
  </si>
  <si>
    <t>komplet jašek</t>
  </si>
  <si>
    <t>V ponudbi zajeti izdelavo in  pripravo gradbenih del, izdelavo dokumentacije za dvigalo, zagon,  certifikat!</t>
  </si>
  <si>
    <t>Izdelana iz trislojne lite akrilne plošče (npr. AGLAS IRR), ki so odporne na vremenske vplive, prepuščajo vidni del svetlobe, toplotno sevanje pa odbijajo.</t>
  </si>
  <si>
    <t xml:space="preserve">Kupola je opremljena z mehanizmom z elektromotornim pogonom 24V DC s kotom odprtja 140 st. skladno s standardom EN12101-2. Vgrajeni mehanizem omogoča tudi odpiranje za potrebe dnevnega prezračevanja.                                                                                                                            Kot napr. GEZE vretenasti pogon SG40 za odpiranje kupole za NODT
 Elektro pogon kot naprimer GEZE SG40 / 24 V DC z dualno funkcijo (primeren za dnevno prezračevanje ali hiter in učinkovit odvod dima in toplote). 
Elektro-mehanski izklop v primeru preobremenitve.
Poraba na pogon: 4.0 A 
Zaščita ohišja IP54
Temperaturni pogoji: -25°C to +60°C
Jekleni deli galvansko korozijsko zaščiteni.
Barva: EV1 
</t>
  </si>
  <si>
    <t>Vključno z vsem pomožnim in pritrdilnim materialom, deli in transporti</t>
  </si>
  <si>
    <t>Kupola mora ustrezati standardu  SIST EN 12101:2 del in imeti naslednje lastnosti: Re 50, SL 1000, T-5, WL 1000, Broof 300, Euroclas E . Imeti morajo slovensko tehnično sogllasje STS ali evropsko ETA ter izjavo o lastnostih</t>
  </si>
  <si>
    <t>Odpiranje na elektromotorni pogon 24/48 V,  vezan na požarno centralo</t>
  </si>
  <si>
    <t>dimenzija 100x 180 cm (geometrična min 1,50m2)</t>
  </si>
  <si>
    <t>strešna kupola komplet</t>
  </si>
  <si>
    <t>Nabava, izdelava, dobava in montaža strešne kupole za zavno streho za ODT, dimenzije 100/180cm, tipska (npr.AKRIPOL  Alux,  AGLAS,..), komplet s poliestrskim nastavnim vencem višine 50cm, meanizmom za odpiranje in elekromotorjem.</t>
  </si>
  <si>
    <r>
      <t xml:space="preserve">Sistem:
Schüco FWS 50
Barva profilov:
- elektrostatično prašno barvano
- RAL po izboru projektanta
Zasteklitev transparentna polja:
- troslojna termoizolacijska zasteklitev, Ug = 0,6 W/m2K
- TGI distančnik stekla
- OPCIJA: sončno-zaščitno selektivno steklo Guardian SNX 60 (predlog)
- varnostna zasteklitev
-- vsa nezaščitena stekla, ki segajo pod kot 1m od končanega tlaka
-- zaščita pred poškodbami ob razbitju pri naletu ali
-- zaščita pred padcem v globino
-- steklo kaljeno in/ali lepljeno
- debelino in obdelavo posameznih stekel v sestavi določi izvajalec skupaj z izbranim dobaviteljem stekla glede na dimenzije, lokacijo vgradnje, zahteve glede varnosti in zahteve glede zvočne izolativnosti
- izolacijska stekla, ki so spajana s kitano fugo morajo biti tesnjena z UV odpornim silikonom
Zasteklitev netransparentna polja (parapeti, </t>
    </r>
    <r>
      <rPr>
        <sz val="10"/>
        <color rgb="FFFF0000"/>
        <rFont val="Arial CE"/>
        <charset val="238"/>
      </rPr>
      <t>atika</t>
    </r>
    <r>
      <rPr>
        <sz val="10"/>
        <rFont val="Arial CE"/>
        <charset val="238"/>
      </rPr>
      <t>):
- enojno emajlirano steklo
- zračni sloj
- toplotna izolacija v celotni globini osnovne konstrukcije fasade
- pločevinasta zapora
- debelino in obdelavo stekla določi izvajalec skupaj z izbranim dobaviteljem stekla</t>
    </r>
  </si>
  <si>
    <t xml:space="preserve">ograja </t>
  </si>
  <si>
    <t>Na severni strani je širina požarne poti min 1,25 m!</t>
  </si>
  <si>
    <t>Jašek dvigala je montažen izdelan iz alu profilov , eluksirani v barvi naravnega aluminija in zaprt z varnostnim steklom, tesnjen z EPDM tesnili, z vsem opotrebnim pritrdilnim materialom</t>
  </si>
  <si>
    <t>Kabina : velikosti 110x140x201,5 cm; stene kvalitetni paneli  po izbiri iz kataloga; kabinska tipkala v inox plošči; strop z razsvetljavo,tla linolej</t>
  </si>
  <si>
    <t>Komplet vsa potrebna dela, ustrezna mehanizacija, vsi prevozi in prenosi</t>
  </si>
  <si>
    <r>
      <t xml:space="preserve">Varovanje gradbene jame - ZAGATNICE                                                    </t>
    </r>
    <r>
      <rPr>
        <sz val="10"/>
        <rFont val="Arial"/>
        <family val="2"/>
        <charset val="238"/>
      </rPr>
      <t xml:space="preserve"> Dobava in izvedba zaščite gradbene jame z  jeklenimi zagatnicami (kot npr Larssen) dolžine 7 m. Zagatnice se zabijajo s pomočjo specialnega  stroja za zabijanje zagatnic.  Za delovni stroj je potrebnoo pripraviti ustrezen delovni plato iz gramoznega materiala v debelini 50 cm in zbitosti 80-100 Mpa. Zahgatnice se izvedejo na vzhodni strani objekta v dolžini 34 m'(po načrtu zagatnic). Zagatnice se zabijajo na pero in utor.  Po končanih delih se zagatnice izvlečejo</t>
    </r>
  </si>
  <si>
    <r>
      <t>Razna ostala dodatna in nepredvidena pripravljalna in zaključna dela</t>
    </r>
    <r>
      <rPr>
        <sz val="10"/>
        <rFont val="Arial"/>
        <family val="2"/>
        <charset val="238"/>
      </rPr>
      <t>, ki se lahko pojavijo v času gradnje in niso posebej zajeta v osnovnem popisu del.
Ocenjeno 10% vrednosti vseh pripravljallnih in zaključnih del.</t>
    </r>
  </si>
  <si>
    <r>
      <rPr>
        <b/>
        <sz val="10"/>
        <rFont val="Arial"/>
        <family val="2"/>
        <charset val="238"/>
      </rPr>
      <t>Razna manjša dodatna nepredvidena rušitvena dela in popravila</t>
    </r>
    <r>
      <rPr>
        <sz val="10"/>
        <rFont val="Arial"/>
        <family val="2"/>
        <charset val="238"/>
      </rPr>
      <t>, ki se lahko pojavijo v času izvajanja del in niso zajeta v osnovnem popisu. Ocenjeno 10% rušitvenih del.</t>
    </r>
  </si>
  <si>
    <r>
      <t>Razna ostala dodatna in nepredvidena zemeljska dela</t>
    </r>
    <r>
      <rPr>
        <sz val="10"/>
        <rFont val="Arial"/>
        <family val="2"/>
        <charset val="238"/>
      </rPr>
      <t>, ki se lahko pojavijo v času gradnje in niso posebej zajeta v osnovnem popisu del.
Ocenjeno 10% vrednosti vseh zemeljskih del.</t>
    </r>
  </si>
  <si>
    <r>
      <rPr>
        <b/>
        <sz val="10"/>
        <rFont val="Arial"/>
        <family val="2"/>
        <charset val="238"/>
      </rPr>
      <t>Razna ostala dodatna in nepredvidena tesarska dela</t>
    </r>
    <r>
      <rPr>
        <sz val="10"/>
        <rFont val="Arial"/>
        <family val="2"/>
        <charset val="238"/>
      </rPr>
      <t>, ki se lahko pojavijo v času gradnje in niso posebej zajeta v osnovnem popisu del.
Ocenjeno 10% vrednosti vseh tesarskih del.</t>
    </r>
  </si>
  <si>
    <r>
      <rPr>
        <b/>
        <sz val="10"/>
        <rFont val="Arial"/>
        <family val="2"/>
        <charset val="238"/>
      </rPr>
      <t>Razna ostala dodatna in nepredvidena betonska dela</t>
    </r>
    <r>
      <rPr>
        <sz val="10"/>
        <rFont val="Arial"/>
        <family val="2"/>
        <charset val="238"/>
      </rPr>
      <t>, ki se lahko pojavijo v času gradnje in niso posebej zajeta v osnovnem popisu del.
Ocenjeno 10% vrednosti vseh betonskih del.</t>
    </r>
  </si>
  <si>
    <r>
      <rPr>
        <b/>
        <sz val="10"/>
        <rFont val="Arial"/>
        <family val="2"/>
        <charset val="238"/>
      </rPr>
      <t>Razna ostala dodatna in nepredvidena zidarska dela</t>
    </r>
    <r>
      <rPr>
        <sz val="10"/>
        <rFont val="Arial"/>
        <family val="2"/>
        <charset val="238"/>
      </rPr>
      <t>, ki se lahko pojavijo v času gradnje in niso posebej zajeta v osnovnem popisu del.
Ocenjeno 10% vrednosti vseh zidarskih del.</t>
    </r>
  </si>
  <si>
    <r>
      <rPr>
        <b/>
        <sz val="10"/>
        <rFont val="Arial"/>
        <family val="2"/>
        <charset val="238"/>
      </rPr>
      <t>Razna ostala dodatna in nepredvidena dela</t>
    </r>
    <r>
      <rPr>
        <sz val="10"/>
        <rFont val="Arial"/>
        <family val="2"/>
        <charset val="238"/>
      </rPr>
      <t>, ki se lahko pojavijo v času gradnje in niso posebej zajeta v osnovnem popisu del.
Ocenjeno 10% vrednosti vseh del z jeklenimi konstrukcijami.</t>
    </r>
  </si>
  <si>
    <t>Kupola se odpira preko AJP  na vrhu stopnišča ter preko ročnih aktivatorjev  - tipke, ki je nameščena v vsaki etaži v območju stopnišča. Po aktiviranju javljalnika se mora naprava odpreti v 60 sekundah brez zakasnitve.</t>
  </si>
  <si>
    <r>
      <rPr>
        <b/>
        <sz val="10"/>
        <rFont val="Arial"/>
        <family val="2"/>
        <charset val="238"/>
      </rPr>
      <t>Razna ostala dodatna in nepredvidena krovsko kleparska dela</t>
    </r>
    <r>
      <rPr>
        <sz val="10"/>
        <rFont val="Arial"/>
        <family val="2"/>
        <charset val="238"/>
      </rPr>
      <t>, ki se lahko pojavijo v času gradnje in niso posebej zajeta v osnovnem popisu del.
Ocenjeno 10% vrednosti vseh krovsko kleparskih del.</t>
    </r>
  </si>
  <si>
    <r>
      <rPr>
        <b/>
        <sz val="10"/>
        <rFont val="Arial"/>
        <family val="2"/>
        <charset val="238"/>
      </rPr>
      <t>Razna ostala dodatna in nepredvidena suhomontažna dela</t>
    </r>
    <r>
      <rPr>
        <sz val="10"/>
        <rFont val="Arial"/>
        <family val="2"/>
        <charset val="238"/>
      </rPr>
      <t>, ki se lahko pojavijo v času gradnje in niso posebej zajeta v osnovnem popisu del.
Ocenjeno 10% vrednosti vseh suhomontažnih del.</t>
    </r>
  </si>
  <si>
    <r>
      <rPr>
        <b/>
        <sz val="10"/>
        <rFont val="Arial"/>
        <family val="2"/>
        <charset val="238"/>
      </rPr>
      <t>Razna ostala dodatna in nepredvidena estriharska dela</t>
    </r>
    <r>
      <rPr>
        <sz val="10"/>
        <rFont val="Arial"/>
        <family val="2"/>
        <charset val="238"/>
      </rPr>
      <t>, ki se lahko pojavijo v času gradnje in niso posebej zajeta v osnovnem popisu del.
Ocenjeno 10% vrednosti vseh estriharskih del.</t>
    </r>
  </si>
  <si>
    <r>
      <rPr>
        <b/>
        <sz val="10"/>
        <rFont val="Arial"/>
        <family val="2"/>
        <charset val="238"/>
      </rPr>
      <t>Razna ostala dodatna in nepredvidena mizarska in ključavničarska dela</t>
    </r>
    <r>
      <rPr>
        <sz val="10"/>
        <rFont val="Arial"/>
        <family val="2"/>
        <charset val="238"/>
      </rPr>
      <t>, ki se lahko pojavijo v času gradnje in niso posebej zajeta v osnovnem popisu del.
Ocenjeno 10% vrednosti vseh mizarskih in ključavničarskih del.</t>
    </r>
  </si>
  <si>
    <r>
      <rPr>
        <b/>
        <sz val="10"/>
        <rFont val="Arial"/>
        <family val="2"/>
        <charset val="238"/>
      </rPr>
      <t>Razna ostala dodatna in nepredvidena keramičarska dela</t>
    </r>
    <r>
      <rPr>
        <sz val="10"/>
        <rFont val="Arial"/>
        <family val="2"/>
        <charset val="238"/>
      </rPr>
      <t>, ki se lahko pojavijo v času gradnje in niso posebej zajeta v osnovnem popisu del.
Ocenjeno 10% vrednosti vseh keramičarskih del.</t>
    </r>
  </si>
  <si>
    <r>
      <rPr>
        <b/>
        <sz val="10"/>
        <rFont val="Arial"/>
        <family val="2"/>
        <charset val="238"/>
      </rPr>
      <t>Razna ostala dodatna in nepredvidena tlakarska dela</t>
    </r>
    <r>
      <rPr>
        <sz val="10"/>
        <rFont val="Arial"/>
        <family val="2"/>
        <charset val="238"/>
      </rPr>
      <t>, ki se lahko pojavijo v času gradnje in niso posebej zajeta v osnovnem popisu del.
Ocenjeno 10% vrednosti vseh tlakarskih del.</t>
    </r>
  </si>
  <si>
    <r>
      <rPr>
        <b/>
        <sz val="10"/>
        <rFont val="Arial CE"/>
        <charset val="238"/>
      </rPr>
      <t>Razna ostala dodatna in nepredvidena slikopleskarska dela</t>
    </r>
    <r>
      <rPr>
        <sz val="10"/>
        <rFont val="Arial CE"/>
        <charset val="238"/>
      </rPr>
      <t>, ki se lahko pojavijo v času gradnje in niso posebej zajeta v osnovnem popisu del.
Ocenjeno 10% vrednosti vseh slikopleskarskih del.</t>
    </r>
  </si>
  <si>
    <r>
      <rPr>
        <b/>
        <sz val="10"/>
        <rFont val="Arial"/>
        <family val="2"/>
        <charset val="238"/>
      </rPr>
      <t>Razna ostala dodatna in nepredvidena fasaderska dela</t>
    </r>
    <r>
      <rPr>
        <sz val="10"/>
        <rFont val="Arial"/>
        <family val="2"/>
        <charset val="238"/>
      </rPr>
      <t>, ki se lahko pojavijo v času gradnje in niso posebej zajeta v osnovnem popisu del.
Ocenjeno 10% vrednosti vseh fasaderskih del.</t>
    </r>
  </si>
  <si>
    <t>Izvedeni sta dve  steni velikosti :</t>
  </si>
  <si>
    <t xml:space="preserve">    - severna stena dim 6,60m x 7,50 m, delitev 6 rastrov po horizontali in  po vertikali 4. rastri, vključno z vhodnimi vrati svetle širine 120 cm, v nadstropju se eno polje odpira, nad vhodom je nadstrešek, ki je vpet v fasadno konstrukcijo</t>
  </si>
  <si>
    <t xml:space="preserve">   -vzhodna  stena dim 7,35 x 7,50 m , delitev 7 rastrov po horizontali in po vertikali 4 rastri, vključno z vhodnimi vrati svetle širine 120 cm in v nadstropju odpiranje enega polja . Eno oz dve polji po vertikali (v območju požarne stene) v širini min 1m se izvede s požarnim steklom (po požarni študiji)   </t>
  </si>
  <si>
    <r>
      <rPr>
        <b/>
        <sz val="10"/>
        <rFont val="Arial CE"/>
        <charset val="238"/>
      </rPr>
      <t>Razna ostala dodatna in nepredvidena ALU fasadna dela</t>
    </r>
    <r>
      <rPr>
        <sz val="10"/>
        <rFont val="Arial CE"/>
        <charset val="238"/>
      </rPr>
      <t>, ki se lahko pojavijo v času gradnje in niso posebej zajeta v osnovnem popisu del.
Ocenjeno 10% vrednosti vseh ALU fasadnih del.</t>
    </r>
  </si>
  <si>
    <r>
      <t>Izdelava, dobava in montaža zunanje zaščitne ograje ob klančinah, stopniščih in podestih na zunanjih pohodnih površinah okrog objekta.</t>
    </r>
    <r>
      <rPr>
        <sz val="10"/>
        <rFont val="Arial"/>
        <family val="2"/>
        <charset val="238"/>
      </rPr>
      <t xml:space="preserve"> 
Kovinska ograja iz jeklenih ali INOX nosilnih profilov in polnila po izboru projektanta.</t>
    </r>
    <r>
      <rPr>
        <b/>
        <sz val="10"/>
        <rFont val="Arial"/>
        <family val="2"/>
        <charset val="238"/>
      </rPr>
      <t xml:space="preserve">
</t>
    </r>
    <r>
      <rPr>
        <sz val="10"/>
        <rFont val="Arial"/>
        <family val="2"/>
        <charset val="238"/>
      </rPr>
      <t>Višina ograje je 1,0 m, izvedba in finalna obdelava po navodilih projektanta.</t>
    </r>
  </si>
  <si>
    <t>Dokumentacija</t>
  </si>
  <si>
    <t>a)  izdelava kompletne PID dokumentacije</t>
  </si>
  <si>
    <t>komplet</t>
  </si>
  <si>
    <t>b)   Priprava dokumentacije za tehnični prvzem  objekta z vso dokumentacijo in vsemi  izjavami</t>
  </si>
  <si>
    <r>
      <rPr>
        <b/>
        <sz val="10"/>
        <rFont val="Arial"/>
        <family val="2"/>
        <charset val="238"/>
      </rPr>
      <t>Projektantski  nadzor med izvajanjem  del.</t>
    </r>
    <r>
      <rPr>
        <sz val="10"/>
        <rFont val="Arial"/>
        <family val="2"/>
        <charset val="238"/>
      </rPr>
      <t xml:space="preserve">
Količina je ocenjena!</t>
    </r>
  </si>
  <si>
    <t>9.</t>
  </si>
  <si>
    <t>11.</t>
  </si>
  <si>
    <t>kompl</t>
  </si>
  <si>
    <t>zabijanje, izvlačenje, prevoz mehanizacije in opreme, najem 30 dni</t>
  </si>
  <si>
    <t xml:space="preserve">Potrebno je namestiti držalo  na dveh višinah  in sicer za odrasle na višini 100 cm (premer fo 50 mmm )   in za otroke na višini  60 cm (premer fi 35 mmm) </t>
  </si>
  <si>
    <r>
      <t>Izdelava, dobava in montaža notranjih zaščitnih  ograj in rokoprijemov na stopniščih in podestih.</t>
    </r>
    <r>
      <rPr>
        <sz val="10"/>
        <rFont val="Arial"/>
        <family val="2"/>
        <charset val="238"/>
      </rPr>
      <t xml:space="preserve"> 
Kovinska ograja je izdelana iz nosilnih horizontalnih in vertikalnih ploščatih profilov dim 60x 12 mm, ki so na razdalji  cca 90 cm pritrjene stransko v AB konstrukcijo stopnic in podestov. Polnila so iz jeklenih vertikal  fi 12 mm  osno razmaknjenih 8,5 cm (oz po izboru projektanta)  Zaključek - držalo je  narejeno iz oblikovanega  hrastovega držala , lakiranega,  pritrjenega na ploščato železo . Ograja je v konstrukcijo pritrjena s sidri 80/120 mm, sidra HYLTI M10. Zajeta je ograja po obodu stopnišča v pritličju in nadstropju, ob stekleni fasadni fasadni steni.Višina  ograje je 1,0 m, izvedba in finalna obdelava po navodilih projektanta. Višina zaščitne ograje na najvišjem delu stopnišča v nadstroopju je 120 cm.</t>
    </r>
  </si>
  <si>
    <t>ročaj na ograji  - za odrasle</t>
  </si>
  <si>
    <t>ročaj na ograji  - za otroke</t>
  </si>
  <si>
    <t>oprijemalni ročaj ob steni - za odrasle</t>
  </si>
  <si>
    <t>oprijemalni ročaj ob steni - za otroke</t>
  </si>
  <si>
    <t>oprijemalni ročaj ob dvigalu - za odrasle</t>
  </si>
  <si>
    <t>oprijemalni ročaj ob dvigalu - za otroke</t>
  </si>
  <si>
    <t>Na preostalem delu stopnišča se namestijo leseni ročaji . Oprijemalni ročaji so pritrjeni na ploščato jeklo 30/5mm oz 25/5 mm, na kromiranih nosilcih fi 5 mm, na razdalji cca 90 cm in pritrjeni v steno z vijaki. Ročaji se namestijo na obeh straneh stopnišča in morajo  segati na izteku vsaj 30 cm</t>
  </si>
  <si>
    <r>
      <t xml:space="preserve">Strešna kritina mora biti z zunanje strani odporna  na leteči ogenj B roof (t1). Strešna toplotna izolacija je lahko iz materiala razreda E, v kolikor je stropna plošča izvedena   s požarno odpornostjo EI 30. Pri požarni steni  med dvema požarnima sektorjema je potrebno upoštevati, da se  horizontalni prenos požara preko strehe  (na stiku stare in nove strehe) izvede tako, </t>
    </r>
    <r>
      <rPr>
        <b/>
        <sz val="10"/>
        <rFont val="Arial"/>
        <family val="2"/>
        <charset val="238"/>
      </rPr>
      <t>da se streha  v širini  0,5 m od ločilne stene  izvede z izolacijo  iz negorljivih materialov (kamena volna)</t>
    </r>
    <r>
      <rPr>
        <sz val="10"/>
        <rFont val="Arial"/>
        <family val="2"/>
        <charset val="238"/>
      </rPr>
      <t xml:space="preserve"> brez votlih prostorov !</t>
    </r>
  </si>
  <si>
    <r>
      <t>Dobava in montaža gladkega mavčno kartonskega spuščenega stropa iz mavčno kartonskih plošč deb. 1x15 mm</t>
    </r>
    <r>
      <rPr>
        <sz val="10"/>
        <rFont val="Arial"/>
        <family val="2"/>
        <charset val="238"/>
      </rPr>
      <t>, vključno s podkonstrukcijo, bandažiranjem in ojačitvenim bandažnim trakom. 
- spuščen strop - prostor za inštalacije cca 20 cm
- 1x mavčno kartonska plošča deb. 1.5 cm, na podkonstrukciji        Spuščeni  stropovi na hodnikih in stopnišču  morajo biti iz negorljivih materialov razreda A2-s1,d0 , konstrukcija in spojke spuščenih stropov morajo biti pravilno izvedene in iz predpisanih matrerialov (originalnih). 	                                                 Obloge stropov v učilnicah , garderobi, delovnih prostorih, skupnem prostoru morajo biti iz težko vnetljivih  materialov  C-s1, d0. 
V c.e.m. potrebno upoštevati tudi izreze in revizijske odprtine za svetila, zračnike, senzorje in ostale elemente ki se vgradijo v stropno oblogo
Sestava T2 (prostori kleti prizidka).</t>
    </r>
  </si>
  <si>
    <r>
      <t xml:space="preserve">Izdelava, dobava in montaža notranjih požarnih (EI30) vrat, vključno z okovjem, tesnili in vsemi ostalimi elementi.
</t>
    </r>
    <r>
      <rPr>
        <sz val="10"/>
        <rFont val="Arial"/>
        <family val="2"/>
        <charset val="238"/>
      </rPr>
      <t>Specifikacije, vrsta materiala in barva po izbiri projektanta.
V ceni zajeti kompletno dobavo in vgradnjo.
* Predvideno je notranje leseno stavbno pohištvo z lesenimi podboji.
- Krilo: Iverica, enokrilna vrata
- Podboj: Skriti leseni
- Kljuka: Hoppe s cilindrično ključavnico
- Nasadila: 3x, vidna
- Barva po izboru investitorja
- Požarna odpornost: EI30-SmC3                                                                                                                                 - nameščeno samozapiralo, dimotesna                                          Vsi vgrajeni požarni elementi morajo imeti certifikat.
Vse mere in št. komadov obvezno preveriti na licu mesta!</t>
    </r>
  </si>
  <si>
    <t>b) V6-P Notranja požarna (EI 30) enokrilna vrata, dim. 120/210 cm:                                                                                         - svetla odprtina  min 120 cm</t>
  </si>
  <si>
    <t>c) V8-P Notranja požarna (EI 30) enokrilna vrata, dim. 120/210 cm:                                                                                         - svetla odprtina  min 120 cm</t>
  </si>
  <si>
    <r>
      <t xml:space="preserve">Izdelava, dobava in montaža zunanjih vhodnih vrat, vključno z okovjem, tesnili, zasteklitvami in vsemi ostalimi elementi.
</t>
    </r>
    <r>
      <rPr>
        <sz val="10"/>
        <rFont val="Arial"/>
        <family val="2"/>
        <charset val="238"/>
      </rPr>
      <t>Specifikacije, vrsta materiala in barva po izbiri projektanta.
V ceni zajeti kompletno dobavo in vgradnjo.
* Predvideno je zunanje ALU stavbno pohištvo.
- ALU podboj s 3x skritimi nasadili
- Profil Uf= 1,5 W/m2K
- Barva: Znotraj in zunaj antracit
- Tip stekla: Troslojno lepljeno 6-18-6-18-6 Ug=0,5
- 5 točkovno zaklepanje z varnostnimi zatiči                                - nameščeno samozapiralo                                                                                    - nameščena panik kljuka po SIST  EN 175                                                      - svetla odprtina  min 120 cm
Vse mere in št. komadov obvezno preveriti na licu mesta!</t>
    </r>
  </si>
  <si>
    <t>b) V10 Enokrilna vhodna vrata (garderoba) dim. 120/295 cm:      - nameščena zaskočka (nogica) proti zapiranju - vrata se uporabljajo za dovod zraka za ODT</t>
  </si>
  <si>
    <r>
      <t xml:space="preserve">Izdelava, dobava in montaža zunanjih oken, vključno s policami, okovjem, tesnili, senčili in vsemi ostalimi elementi.
</t>
    </r>
    <r>
      <rPr>
        <sz val="10"/>
        <rFont val="Arial"/>
        <family val="2"/>
        <charset val="238"/>
      </rPr>
      <t>Specifikacije, vrsta materiala in barva po izbiri projektanta.
V ceni zajeti kompletno dobavo in vgradnjo, vključno z zunanjimi senčili!
* Predvideno je zunanje PVC stavbno pohištvo (za požarna okna je profil ALU)..
- Tip stekla: Navadno troslojno 4-18-4-18-4 Ug=0,5
- Barva: Zunaj ANTRACIT, znotraj BELA
- Police: Notranja umetni kamen, zunanja ALU (okna višine 235 cm ki so brez barapeta, nimajo notranjih polic!)
- Profil: UF= 1,5 W/m2K
- Nasadila: 2
- Zunanja senčila: Žaluzije
- Rolo komarniki
- Kljuka: Po izbiri investitorja                                                  Vsi vgrajeni požarni elementi morajo imeti certifikat.
Vse mere in št. komadov obvezno preveriti na licu mesta! Pri oddaji ponudbe OBVEZNO glej sheme stavbnega pohištva!</t>
    </r>
  </si>
  <si>
    <t xml:space="preserve">f) O11-P Okno dim. 215/175 cm (POŽARNO EI30 okno): </t>
  </si>
  <si>
    <r>
      <t xml:space="preserve">Dobava in izvedba konstrukcije nadstrešnice pred vhodom na S strani prizidka.
</t>
    </r>
    <r>
      <rPr>
        <sz val="10"/>
        <rFont val="Arial"/>
        <family val="2"/>
        <charset val="238"/>
      </rPr>
      <t xml:space="preserve">- Jeklena nosilna konstrukcija iz kvadratnih profilov 80/80/6mm. Konstrukcija se sidra oz. pričvrsti v obodno konstrukcijo objetka.
- Strešna kritina iz lepljenega kaljenega stekla  , vključno z obdelavo robov oziroma evtl. vgradnjo zaključnih profilov
</t>
    </r>
    <r>
      <rPr>
        <b/>
        <sz val="10"/>
        <rFont val="Arial"/>
        <family val="2"/>
        <charset val="238"/>
      </rPr>
      <t xml:space="preserve">OPOMBA:
</t>
    </r>
    <r>
      <rPr>
        <sz val="10"/>
        <rFont val="Arial"/>
        <family val="2"/>
        <charset val="238"/>
      </rPr>
      <t>- Dejanska izvedba po navodilih projektanta, pred pričetkom del je obvezna izdelava delavniških načrtov, s prikazom vseh potrebnih tehničnih rešitev in statičnih izračunov, ki morajo biti prvotno potrjeni s strani projektanta!
- Količine so ocenjene!
Tlorisne dim. nadstreška cca 2,91m/0,85m</t>
    </r>
  </si>
  <si>
    <r>
      <t xml:space="preserve">Dobava in izvedba konstrukcije pergole na Z strani prizidka.
</t>
    </r>
    <r>
      <rPr>
        <sz val="10"/>
        <rFont val="Arial"/>
        <family val="2"/>
        <charset val="238"/>
      </rPr>
      <t xml:space="preserve">- Jeklena nosilna konstrukcija iz pravokotnih profilov:
Stebri 160/60/6mm
Nosilci 140/60/6 mm
Konstrukcija se na eni stani podpre na stebre, na drugi ob objektu pa se sidra oz. pričvrsti v obodno konstrukcijo prizidka.
- Strešna kritina- plošče  iz lepljenega kaljenega stekla, vključno z obdelavo robov iziroma evtl. vgradnjo zaključnih profilov
</t>
    </r>
    <r>
      <rPr>
        <b/>
        <sz val="10"/>
        <rFont val="Arial"/>
        <family val="2"/>
        <charset val="238"/>
      </rPr>
      <t xml:space="preserve">OPOMBA:
</t>
    </r>
    <r>
      <rPr>
        <sz val="10"/>
        <rFont val="Arial"/>
        <family val="2"/>
        <charset val="238"/>
      </rPr>
      <t>- Dejanska izvedba po navodilih projektanta, pred pričetkom del je obvezna izdelava delavniških načrtov, s prikazom vseh potrebnih tehničnih rešitev in statičnih izračunov, ki morajo biti prvotno potrjeni s strani projektanta!
- Količine so ocenjene!
Tlorisne dim. nadstreška cca 12,70 m/ 5,00 m</t>
    </r>
  </si>
  <si>
    <r>
      <t>Dobava in izvedba prezračevane fasade objekta iz fasadnih panelov iz vlaknocementnih plošč deb. 8 mm,</t>
    </r>
    <r>
      <rPr>
        <sz val="10"/>
        <rFont val="Arial"/>
        <family val="2"/>
        <charset val="238"/>
      </rPr>
      <t xml:space="preserve"> vključno s kovinsko podkonstrukcijo in toplotno izolacijo.
</t>
    </r>
    <r>
      <rPr>
        <b/>
        <sz val="10"/>
        <rFont val="Arial"/>
        <family val="2"/>
        <charset val="238"/>
      </rPr>
      <t>Sestava:</t>
    </r>
    <r>
      <rPr>
        <sz val="10"/>
        <rFont val="Arial"/>
        <family val="2"/>
        <charset val="238"/>
      </rPr>
      <t xml:space="preserve">
Na obodne stene prizidka se izvede:
</t>
    </r>
    <r>
      <rPr>
        <b/>
        <u/>
        <sz val="10"/>
        <rFont val="Arial"/>
        <family val="2"/>
        <charset val="238"/>
      </rPr>
      <t>- Toplotna izolacija</t>
    </r>
    <r>
      <rPr>
        <sz val="10"/>
        <rFont val="Arial"/>
        <family val="2"/>
        <charset val="238"/>
      </rPr>
      <t xml:space="preserve">: Kamena volna volna deb. 20 cm (npr. Knauf Insulation SMARTWALL N C1) ,  zahteva se negorljiva izolacija  A2-s1, d0
</t>
    </r>
    <r>
      <rPr>
        <b/>
        <u/>
        <sz val="10"/>
        <rFont val="Arial"/>
        <family val="2"/>
        <charset val="238"/>
      </rPr>
      <t>- Sekundarna zaščita</t>
    </r>
    <r>
      <rPr>
        <sz val="10"/>
        <rFont val="Arial"/>
        <family val="2"/>
        <charset val="238"/>
      </rPr>
      <t xml:space="preserve">: paroprepustna vodoodbojna UV odporna folija (npr. Knauf Insulation LDS VF 0,04 ali podobno)
</t>
    </r>
    <r>
      <rPr>
        <b/>
        <u/>
        <sz val="10"/>
        <rFont val="Arial"/>
        <family val="2"/>
        <charset val="238"/>
      </rPr>
      <t>- zaključna obloga s podkonstrukcijo</t>
    </r>
    <r>
      <rPr>
        <sz val="10"/>
        <rFont val="Arial"/>
        <family val="2"/>
        <charset val="238"/>
      </rPr>
      <t>: Fasadne plošče (kot npr. velikoformatne fasadne plošče Eternit Swisspearl, tip Nobilis), deb. 8 mm, vgrajene na kovinski podkonstrukciji, z zračnim prostorom deb. 4 cm (pritrjevanje s kovicami v barvah plošče).
Postavka vključuje dobavo in izvedbo vseh obrob, dodatne podkonstrukcije pri odprtinah za okna in vrata, mrežic oz. druge zaščite proti mrčesu na prezračevalnih odprtinah, ter vsega ostalega materiala potrebnega za izvedbo.
Fasada na stenah prizidka.</t>
    </r>
  </si>
  <si>
    <r>
      <t xml:space="preserve">Dobava in montaža novih stropnih dvigal v učilnicah  in kopalnici, </t>
    </r>
    <r>
      <rPr>
        <sz val="10"/>
        <rFont val="Arial"/>
        <family val="2"/>
        <charset val="238"/>
      </rPr>
      <t>kompletno dobavo materiala in montažo na objektu, z vsemi pripravljalnimi deli.</t>
    </r>
    <r>
      <rPr>
        <b/>
        <sz val="10"/>
        <rFont val="Arial"/>
        <family val="2"/>
        <charset val="238"/>
      </rPr>
      <t xml:space="preserve">
</t>
    </r>
    <r>
      <rPr>
        <sz val="10"/>
        <rFont val="Arial"/>
        <family val="2"/>
        <charset val="238"/>
      </rPr>
      <t>Stropna dvigala se izvedejo na tračnicah za pomikanje dvigala, z dvigovalnimi vrečami (npr. BASIC polyester M), motor npr. GH1, 175 kg.
Točne specifikacije po priporočilih proizvajalca sistema stropnih dvigal, glede na potrebe uporabnikov.
Pred izvedbo je obvezna izdelava delavniške dokumentacije ki jo potrdi projektant!</t>
    </r>
  </si>
  <si>
    <t xml:space="preserve">SKUPNA REKAPITULACIJA </t>
  </si>
  <si>
    <t>E. STROJNE INSRTALACIJE</t>
  </si>
  <si>
    <t>D. ELEKTRO INSTALACIJE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</si>
</sst>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 &quot;€&quot;"/>
    <numFmt numFmtId="165" formatCode="[$-424]General"/>
    <numFmt numFmtId="166" formatCode="[$-424]#,##0.00"/>
    <numFmt numFmtId="167" formatCode="0.000"/>
    <numFmt numFmtId="168" formatCode="#,##0.0"/>
  </numFmts>
  <fonts count="70" x14ac:knownFonts="1">
    <font>
      <sz val="10"/>
      <name val="Arial CE"/>
      <charset val="238"/>
    </font>
    <font>
      <sz val="10"/>
      <name val="Arial CE"/>
      <charset val="238"/>
    </font>
    <font>
      <sz val="10"/>
      <name val="Arial"/>
      <family val="2"/>
      <charset val="238"/>
    </font>
    <font>
      <sz val="12"/>
      <name val="Arial"/>
      <family val="2"/>
      <charset val="238"/>
    </font>
    <font>
      <b/>
      <sz val="12"/>
      <name val="Arial"/>
      <family val="2"/>
      <charset val="238"/>
    </font>
    <font>
      <b/>
      <u/>
      <sz val="12"/>
      <name val="Arial"/>
      <family val="2"/>
      <charset val="238"/>
    </font>
    <font>
      <sz val="10"/>
      <color indexed="22"/>
      <name val="Arial"/>
      <family val="2"/>
      <charset val="238"/>
    </font>
    <font>
      <sz val="10"/>
      <color indexed="55"/>
      <name val="Arial"/>
      <family val="2"/>
      <charset val="238"/>
    </font>
    <font>
      <sz val="10"/>
      <color indexed="23"/>
      <name val="Arial"/>
      <family val="2"/>
      <charset val="238"/>
    </font>
    <font>
      <b/>
      <sz val="10"/>
      <name val="Arial"/>
      <family val="2"/>
      <charset val="238"/>
    </font>
    <font>
      <b/>
      <sz val="11"/>
      <name val="Arial"/>
      <family val="2"/>
      <charset val="238"/>
    </font>
    <font>
      <sz val="11"/>
      <name val="Arial"/>
      <family val="2"/>
      <charset val="238"/>
    </font>
    <font>
      <sz val="11"/>
      <color indexed="8"/>
      <name val="Calibri"/>
      <family val="2"/>
      <charset val="1"/>
    </font>
    <font>
      <sz val="10"/>
      <color indexed="10"/>
      <name val="Arial"/>
      <family val="2"/>
      <charset val="238"/>
    </font>
    <font>
      <b/>
      <sz val="8"/>
      <name val="Arial"/>
      <family val="2"/>
      <charset val="238"/>
    </font>
    <font>
      <sz val="8"/>
      <name val="Arial"/>
      <family val="2"/>
      <charset val="238"/>
    </font>
    <font>
      <sz val="9.5"/>
      <name val="Arial"/>
      <family val="2"/>
      <charset val="238"/>
    </font>
    <font>
      <b/>
      <sz val="10"/>
      <color theme="1"/>
      <name val="Arial"/>
      <family val="2"/>
      <charset val="238"/>
    </font>
    <font>
      <sz val="10"/>
      <color indexed="8"/>
      <name val="Arial"/>
      <family val="2"/>
      <charset val="238"/>
    </font>
    <font>
      <sz val="10"/>
      <color theme="0"/>
      <name val="Arial"/>
      <family val="2"/>
      <charset val="238"/>
    </font>
    <font>
      <sz val="11"/>
      <color theme="0"/>
      <name val="Arial"/>
      <family val="2"/>
      <charset val="238"/>
    </font>
    <font>
      <sz val="11"/>
      <name val="Arial CE"/>
      <family val="2"/>
      <charset val="238"/>
    </font>
    <font>
      <b/>
      <sz val="11"/>
      <name val="Arial CE"/>
      <family val="2"/>
      <charset val="238"/>
    </font>
    <font>
      <b/>
      <sz val="12"/>
      <name val="Arial CE"/>
      <family val="2"/>
      <charset val="238"/>
    </font>
    <font>
      <b/>
      <sz val="10"/>
      <name val="Arial CE"/>
      <charset val="238"/>
    </font>
    <font>
      <sz val="10"/>
      <name val="Arial CE"/>
      <family val="2"/>
      <charset val="238"/>
    </font>
    <font>
      <sz val="12"/>
      <name val="Arial CE"/>
      <family val="2"/>
      <charset val="238"/>
    </font>
    <font>
      <b/>
      <sz val="14"/>
      <name val="Arial"/>
      <family val="2"/>
      <charset val="238"/>
    </font>
    <font>
      <sz val="10"/>
      <color rgb="FFFF0000"/>
      <name val="Arial"/>
      <family val="2"/>
      <charset val="238"/>
    </font>
    <font>
      <b/>
      <sz val="10"/>
      <color rgb="FFFF0000"/>
      <name val="Arial"/>
      <family val="2"/>
      <charset val="238"/>
    </font>
    <font>
      <b/>
      <sz val="11"/>
      <color rgb="FFFF0000"/>
      <name val="Arial"/>
      <family val="2"/>
      <charset val="238"/>
    </font>
    <font>
      <sz val="11"/>
      <color rgb="FFFF0000"/>
      <name val="Arial"/>
      <family val="2"/>
      <charset val="238"/>
    </font>
    <font>
      <b/>
      <sz val="10"/>
      <name val="Arial CE"/>
      <family val="2"/>
      <charset val="238"/>
    </font>
    <font>
      <sz val="12"/>
      <color indexed="22"/>
      <name val="Arial CE"/>
      <charset val="238"/>
    </font>
    <font>
      <sz val="10"/>
      <color theme="1"/>
      <name val="Arial"/>
      <family val="2"/>
      <charset val="238"/>
    </font>
    <font>
      <sz val="12"/>
      <name val="Times New Roman"/>
      <family val="1"/>
    </font>
    <font>
      <sz val="10"/>
      <color rgb="FFFF0000"/>
      <name val="Arial CE"/>
      <charset val="238"/>
    </font>
    <font>
      <sz val="10"/>
      <color rgb="FF000000"/>
      <name val="Arial"/>
      <family val="2"/>
      <charset val="238"/>
    </font>
    <font>
      <sz val="11"/>
      <color rgb="FF000000"/>
      <name val="Garamond"/>
      <family val="1"/>
      <charset val="238"/>
    </font>
    <font>
      <b/>
      <sz val="12"/>
      <color rgb="FF000000"/>
      <name val="Arial"/>
      <family val="2"/>
      <charset val="238"/>
    </font>
    <font>
      <b/>
      <u/>
      <sz val="12"/>
      <color rgb="FF000000"/>
      <name val="Arial"/>
      <family val="2"/>
      <charset val="238"/>
    </font>
    <font>
      <u/>
      <sz val="12"/>
      <color rgb="FF000000"/>
      <name val="Arial"/>
      <family val="2"/>
      <charset val="238"/>
    </font>
    <font>
      <sz val="11"/>
      <color rgb="FF000000"/>
      <name val="Arial"/>
      <family val="2"/>
      <charset val="238"/>
    </font>
    <font>
      <b/>
      <sz val="12"/>
      <color rgb="FF0070C0"/>
      <name val="Arial"/>
      <family val="2"/>
      <charset val="238"/>
    </font>
    <font>
      <b/>
      <sz val="12"/>
      <color rgb="FFC00000"/>
      <name val="Arial"/>
      <family val="2"/>
      <charset val="238"/>
    </font>
    <font>
      <b/>
      <u/>
      <sz val="11"/>
      <name val="Arial"/>
      <family val="2"/>
      <charset val="238"/>
    </font>
    <font>
      <u/>
      <sz val="11"/>
      <name val="Arial"/>
      <family val="2"/>
      <charset val="238"/>
    </font>
    <font>
      <b/>
      <sz val="10"/>
      <color rgb="FFC00000"/>
      <name val="Arial"/>
      <family val="2"/>
      <charset val="238"/>
    </font>
    <font>
      <sz val="12"/>
      <color rgb="FFC00000"/>
      <name val="Arial"/>
      <family val="2"/>
      <charset val="238"/>
    </font>
    <font>
      <b/>
      <sz val="10"/>
      <color rgb="FFC00000"/>
      <name val="Arial CE"/>
      <charset val="238"/>
    </font>
    <font>
      <b/>
      <sz val="12"/>
      <color rgb="FFFF0000"/>
      <name val="Arial"/>
      <family val="2"/>
      <charset val="238"/>
    </font>
    <font>
      <sz val="9"/>
      <name val="Arial"/>
      <family val="2"/>
      <charset val="238"/>
    </font>
    <font>
      <b/>
      <u/>
      <sz val="10"/>
      <name val="Arial"/>
      <family val="2"/>
      <charset val="238"/>
    </font>
    <font>
      <sz val="10"/>
      <color indexed="10"/>
      <name val="Arial CE"/>
      <charset val="238"/>
    </font>
    <font>
      <b/>
      <sz val="12"/>
      <color rgb="FFC00000"/>
      <name val="Arial CE"/>
      <charset val="238"/>
    </font>
    <font>
      <b/>
      <sz val="14"/>
      <color rgb="FFFF0000"/>
      <name val="Arial"/>
      <family val="2"/>
      <charset val="238"/>
    </font>
    <font>
      <sz val="11"/>
      <name val="Calibri"/>
      <family val="2"/>
      <charset val="238"/>
    </font>
    <font>
      <sz val="10"/>
      <color theme="5" tint="-0.499984740745262"/>
      <name val="Arial"/>
      <family val="2"/>
      <charset val="238"/>
    </font>
    <font>
      <b/>
      <sz val="10"/>
      <color indexed="10"/>
      <name val="Arial CE"/>
      <charset val="238"/>
    </font>
    <font>
      <b/>
      <sz val="11"/>
      <color rgb="FFC00000"/>
      <name val="Arial"/>
      <family val="2"/>
      <charset val="238"/>
    </font>
    <font>
      <b/>
      <sz val="14"/>
      <color rgb="FFC00000"/>
      <name val="Arial"/>
      <family val="2"/>
      <charset val="238"/>
    </font>
    <font>
      <b/>
      <sz val="16"/>
      <color rgb="FFFF0000"/>
      <name val="Arial CE"/>
      <charset val="238"/>
    </font>
    <font>
      <b/>
      <sz val="14"/>
      <color rgb="FFFF0000"/>
      <name val="Arial CE"/>
      <charset val="238"/>
    </font>
    <font>
      <sz val="10"/>
      <color theme="1"/>
      <name val="Arial CE"/>
      <charset val="238"/>
    </font>
    <font>
      <b/>
      <sz val="10"/>
      <color theme="1"/>
      <name val="Arial CE"/>
      <charset val="238"/>
    </font>
    <font>
      <b/>
      <sz val="11"/>
      <name val="Arial CE"/>
      <charset val="238"/>
    </font>
    <font>
      <b/>
      <sz val="16"/>
      <name val="Arial"/>
      <family val="2"/>
      <charset val="238"/>
    </font>
    <font>
      <sz val="16"/>
      <name val="Arial"/>
      <family val="2"/>
      <charset val="238"/>
    </font>
    <font>
      <sz val="8"/>
      <name val="Calibri"/>
      <family val="2"/>
      <charset val="238"/>
    </font>
    <font>
      <b/>
      <sz val="10"/>
      <color indexed="8"/>
      <name val="Arial"/>
      <family val="2"/>
      <charset val="238"/>
    </font>
  </fonts>
  <fills count="3">
    <fill>
      <patternFill patternType="none"/>
    </fill>
    <fill>
      <patternFill patternType="gray125"/>
    </fill>
    <fill>
      <patternFill patternType="solid">
        <fgColor theme="0" tint="-4.9989318521683403E-2"/>
        <bgColor indexed="64"/>
      </patternFill>
    </fill>
  </fills>
  <borders count="37">
    <border>
      <left/>
      <right/>
      <top/>
      <bottom/>
      <diagonal/>
    </border>
    <border>
      <left/>
      <right/>
      <top/>
      <bottom style="thin">
        <color indexed="23"/>
      </bottom>
      <diagonal/>
    </border>
    <border>
      <left/>
      <right/>
      <top/>
      <bottom style="thin">
        <color indexed="55"/>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22"/>
      </left>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right style="thin">
        <color indexed="22"/>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22"/>
      </left>
      <right style="medium">
        <color indexed="22"/>
      </right>
      <top style="medium">
        <color indexed="22"/>
      </top>
      <bottom style="medium">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bottom style="thin">
        <color indexed="22"/>
      </bottom>
      <diagonal/>
    </border>
    <border>
      <left style="thin">
        <color indexed="22"/>
      </left>
      <right/>
      <top style="thin">
        <color indexed="22"/>
      </top>
      <bottom style="thin">
        <color indexed="22"/>
      </bottom>
      <diagonal/>
    </border>
    <border>
      <left style="thin">
        <color indexed="22"/>
      </left>
      <right/>
      <top style="thin">
        <color indexed="22"/>
      </top>
      <bottom/>
      <diagonal/>
    </border>
    <border>
      <left/>
      <right/>
      <top/>
      <bottom style="thin">
        <color indexed="22"/>
      </bottom>
      <diagonal/>
    </border>
    <border>
      <left/>
      <right style="thick">
        <color indexed="22"/>
      </right>
      <top style="thin">
        <color indexed="22"/>
      </top>
      <bottom style="thin">
        <color indexed="22"/>
      </bottom>
      <diagonal/>
    </border>
    <border>
      <left style="thin">
        <color theme="0" tint="-0.249977111117893"/>
      </left>
      <right/>
      <top style="thin">
        <color indexed="22"/>
      </top>
      <bottom style="thin">
        <color indexed="2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14999847407452621"/>
      </top>
      <bottom/>
      <diagonal/>
    </border>
    <border>
      <left style="thin">
        <color theme="0" tint="-0.14999847407452621"/>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249977111117893"/>
      </left>
      <right/>
      <top/>
      <bottom/>
      <diagonal/>
    </border>
    <border>
      <left/>
      <right/>
      <top/>
      <bottom style="thin">
        <color theme="0" tint="-0.249977111117893"/>
      </bottom>
      <diagonal/>
    </border>
    <border>
      <left/>
      <right style="thin">
        <color theme="0" tint="-0.249977111117893"/>
      </right>
      <top/>
      <bottom/>
      <diagonal/>
    </border>
    <border>
      <left/>
      <right/>
      <top style="thin">
        <color indexed="22"/>
      </top>
      <bottom/>
      <diagonal/>
    </border>
    <border>
      <left style="thin">
        <color indexed="22"/>
      </left>
      <right style="thin">
        <color indexed="22"/>
      </right>
      <top style="thin">
        <color indexed="22"/>
      </top>
      <bottom/>
      <diagonal/>
    </border>
    <border>
      <left style="thin">
        <color indexed="22"/>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right style="thin">
        <color indexed="22"/>
      </right>
      <top style="thin">
        <color indexed="22"/>
      </top>
      <bottom/>
      <diagonal/>
    </border>
    <border>
      <left/>
      <right style="medium">
        <color indexed="64"/>
      </right>
      <top style="thin">
        <color indexed="64"/>
      </top>
      <bottom style="thin">
        <color indexed="64"/>
      </bottom>
      <diagonal/>
    </border>
    <border>
      <left/>
      <right/>
      <top/>
      <bottom style="double">
        <color indexed="64"/>
      </bottom>
      <diagonal/>
    </border>
    <border>
      <left style="thin">
        <color indexed="64"/>
      </left>
      <right/>
      <top style="thin">
        <color indexed="64"/>
      </top>
      <bottom style="thin">
        <color indexed="64"/>
      </bottom>
      <diagonal/>
    </border>
    <border>
      <left/>
      <right/>
      <top/>
      <bottom style="medium">
        <color rgb="FF000000"/>
      </bottom>
      <diagonal/>
    </border>
    <border>
      <left/>
      <right/>
      <top/>
      <bottom style="hair">
        <color rgb="FF000000"/>
      </bottom>
      <diagonal/>
    </border>
    <border>
      <left style="thin">
        <color indexed="22"/>
      </left>
      <right/>
      <top/>
      <bottom/>
      <diagonal/>
    </border>
  </borders>
  <cellStyleXfs count="8">
    <xf numFmtId="0" fontId="0" fillId="0" borderId="0"/>
    <xf numFmtId="9" fontId="1" fillId="0" borderId="0" applyFont="0" applyFill="0" applyBorder="0" applyAlignment="0" applyProtection="0"/>
    <xf numFmtId="0" fontId="1" fillId="0" borderId="0"/>
    <xf numFmtId="0" fontId="12" fillId="0" borderId="0"/>
    <xf numFmtId="165" fontId="38" fillId="0" borderId="0" applyBorder="0" applyProtection="0"/>
    <xf numFmtId="4" fontId="2" fillId="0" borderId="0">
      <alignment vertical="top" wrapText="1"/>
    </xf>
    <xf numFmtId="0" fontId="56" fillId="0" borderId="0"/>
    <xf numFmtId="0" fontId="56" fillId="0" borderId="0"/>
  </cellStyleXfs>
  <cellXfs count="324">
    <xf numFmtId="0" fontId="0" fillId="0" borderId="0" xfId="0"/>
    <xf numFmtId="0" fontId="2" fillId="0" borderId="0" xfId="0" applyFont="1"/>
    <xf numFmtId="0" fontId="2" fillId="0" borderId="0" xfId="0" applyFont="1" applyAlignment="1">
      <alignment horizontal="right"/>
    </xf>
    <xf numFmtId="0" fontId="3" fillId="0" borderId="0" xfId="0" applyFont="1" applyAlignment="1">
      <alignment horizontal="right"/>
    </xf>
    <xf numFmtId="0" fontId="3" fillId="0" borderId="0" xfId="0" applyFont="1" applyAlignment="1">
      <alignment horizontal="left"/>
    </xf>
    <xf numFmtId="4" fontId="3" fillId="0" borderId="1" xfId="0" applyNumberFormat="1" applyFont="1" applyBorder="1" applyAlignment="1">
      <alignment horizontal="right"/>
    </xf>
    <xf numFmtId="4" fontId="4" fillId="0" borderId="2" xfId="0" applyNumberFormat="1" applyFont="1" applyBorder="1"/>
    <xf numFmtId="0" fontId="4" fillId="0" borderId="2" xfId="0" applyFont="1" applyBorder="1"/>
    <xf numFmtId="0" fontId="4" fillId="0" borderId="0" xfId="0" applyFont="1" applyAlignment="1">
      <alignment horizontal="left"/>
    </xf>
    <xf numFmtId="0" fontId="5" fillId="0" borderId="0" xfId="0" applyFont="1" applyAlignment="1">
      <alignment horizontal="left"/>
    </xf>
    <xf numFmtId="0" fontId="2" fillId="0" borderId="0" xfId="0" applyFont="1" applyAlignment="1">
      <alignment horizontal="left"/>
    </xf>
    <xf numFmtId="0" fontId="2" fillId="0" borderId="0" xfId="0" applyFont="1" applyAlignment="1">
      <alignment vertical="center"/>
    </xf>
    <xf numFmtId="49" fontId="2" fillId="0" borderId="0" xfId="0" applyNumberFormat="1" applyFont="1" applyAlignment="1">
      <alignment vertical="top"/>
    </xf>
    <xf numFmtId="164" fontId="9" fillId="0" borderId="0" xfId="2" applyNumberFormat="1" applyFont="1" applyAlignment="1">
      <alignment horizontal="right"/>
    </xf>
    <xf numFmtId="44" fontId="10" fillId="0" borderId="0" xfId="2" applyNumberFormat="1" applyFont="1"/>
    <xf numFmtId="0" fontId="11" fillId="0" borderId="0" xfId="2" applyFont="1" applyAlignment="1">
      <alignment horizontal="left"/>
    </xf>
    <xf numFmtId="0" fontId="2" fillId="0" borderId="0" xfId="2" applyFont="1" applyAlignment="1">
      <alignment horizontal="left"/>
    </xf>
    <xf numFmtId="1" fontId="11" fillId="0" borderId="0" xfId="3" applyNumberFormat="1" applyFont="1" applyAlignment="1">
      <alignment horizontal="center" vertical="center"/>
    </xf>
    <xf numFmtId="0" fontId="11" fillId="0" borderId="0" xfId="3" applyFont="1" applyAlignment="1">
      <alignment horizontal="center" vertical="center"/>
    </xf>
    <xf numFmtId="4" fontId="4" fillId="0" borderId="3" xfId="0" applyNumberFormat="1" applyFont="1" applyBorder="1" applyAlignment="1">
      <alignment vertical="center"/>
    </xf>
    <xf numFmtId="4" fontId="4" fillId="0" borderId="4" xfId="0" applyNumberFormat="1" applyFont="1" applyBorder="1" applyAlignment="1">
      <alignment vertical="center"/>
    </xf>
    <xf numFmtId="2" fontId="4" fillId="0" borderId="7" xfId="0" applyNumberFormat="1" applyFont="1" applyBorder="1" applyAlignment="1">
      <alignment vertical="center"/>
    </xf>
    <xf numFmtId="49" fontId="4" fillId="0" borderId="8" xfId="0" applyNumberFormat="1" applyFont="1" applyBorder="1" applyAlignment="1">
      <alignment horizontal="left" vertical="center"/>
    </xf>
    <xf numFmtId="49" fontId="10" fillId="0" borderId="0" xfId="0" applyNumberFormat="1" applyFont="1" applyAlignment="1">
      <alignment vertical="top"/>
    </xf>
    <xf numFmtId="4" fontId="2" fillId="0" borderId="9" xfId="0" applyNumberFormat="1" applyFont="1" applyBorder="1" applyAlignment="1">
      <alignment vertical="center"/>
    </xf>
    <xf numFmtId="4" fontId="2" fillId="2" borderId="10" xfId="0" applyNumberFormat="1" applyFont="1" applyFill="1" applyBorder="1" applyAlignment="1">
      <alignment vertical="center"/>
    </xf>
    <xf numFmtId="4" fontId="2" fillId="0" borderId="11" xfId="0" applyNumberFormat="1" applyFont="1" applyBorder="1" applyAlignment="1">
      <alignment horizontal="center" vertical="center"/>
    </xf>
    <xf numFmtId="9" fontId="2" fillId="0" borderId="12" xfId="0" applyNumberFormat="1" applyFont="1" applyBorder="1" applyAlignment="1">
      <alignment vertical="center"/>
    </xf>
    <xf numFmtId="2" fontId="2" fillId="0" borderId="10" xfId="0" applyNumberFormat="1" applyFont="1" applyBorder="1" applyAlignment="1">
      <alignment horizontal="right" vertical="center"/>
    </xf>
    <xf numFmtId="49" fontId="9" fillId="0" borderId="13" xfId="0" applyNumberFormat="1" applyFont="1" applyBorder="1" applyAlignment="1">
      <alignment horizontal="left" vertical="top"/>
    </xf>
    <xf numFmtId="0" fontId="2" fillId="0" borderId="11" xfId="0" applyFont="1" applyBorder="1" applyAlignment="1">
      <alignment vertical="top"/>
    </xf>
    <xf numFmtId="0" fontId="2" fillId="0" borderId="10" xfId="0" applyFont="1" applyBorder="1" applyAlignment="1">
      <alignment vertical="top"/>
    </xf>
    <xf numFmtId="4" fontId="2" fillId="0" borderId="14" xfId="0" applyNumberFormat="1" applyFont="1" applyBorder="1" applyAlignment="1">
      <alignment vertical="top"/>
    </xf>
    <xf numFmtId="49" fontId="9" fillId="0" borderId="15" xfId="0" applyNumberFormat="1" applyFont="1" applyBorder="1" applyAlignment="1">
      <alignment horizontal="left" vertical="top"/>
    </xf>
    <xf numFmtId="0" fontId="2" fillId="0" borderId="16" xfId="0" applyFont="1" applyBorder="1"/>
    <xf numFmtId="4" fontId="2" fillId="0" borderId="12" xfId="0" applyNumberFormat="1" applyFont="1" applyBorder="1" applyAlignment="1">
      <alignment vertical="center"/>
    </xf>
    <xf numFmtId="4" fontId="2" fillId="2" borderId="17" xfId="0" applyNumberFormat="1" applyFont="1" applyFill="1" applyBorder="1" applyAlignment="1">
      <alignment vertical="center"/>
    </xf>
    <xf numFmtId="4" fontId="2" fillId="0" borderId="10" xfId="0" applyNumberFormat="1" applyFont="1" applyBorder="1" applyAlignment="1">
      <alignment vertical="top"/>
    </xf>
    <xf numFmtId="4" fontId="2" fillId="0" borderId="0" xfId="0" applyNumberFormat="1" applyFont="1" applyAlignment="1">
      <alignment vertical="top"/>
    </xf>
    <xf numFmtId="4" fontId="2" fillId="0" borderId="0" xfId="0" applyNumberFormat="1" applyFont="1" applyAlignment="1">
      <alignment horizontal="right" vertical="top"/>
    </xf>
    <xf numFmtId="2" fontId="2" fillId="0" borderId="0" xfId="0" applyNumberFormat="1" applyFont="1" applyAlignment="1">
      <alignment horizontal="right" vertical="center"/>
    </xf>
    <xf numFmtId="49" fontId="2" fillId="0" borderId="0" xfId="0" applyNumberFormat="1" applyFont="1" applyAlignment="1">
      <alignment horizontal="left" vertical="top"/>
    </xf>
    <xf numFmtId="4" fontId="2" fillId="0" borderId="11" xfId="0" applyNumberFormat="1" applyFont="1" applyBorder="1" applyAlignment="1">
      <alignment vertical="top"/>
    </xf>
    <xf numFmtId="4" fontId="11" fillId="0" borderId="0" xfId="0" applyNumberFormat="1" applyFont="1" applyAlignment="1">
      <alignment horizontal="center" vertical="top"/>
    </xf>
    <xf numFmtId="4" fontId="11" fillId="0" borderId="0" xfId="0" applyNumberFormat="1" applyFont="1" applyAlignment="1">
      <alignment horizontal="right" vertical="top"/>
    </xf>
    <xf numFmtId="2" fontId="10" fillId="0" borderId="0" xfId="0" applyNumberFormat="1" applyFont="1" applyAlignment="1">
      <alignment vertical="justify"/>
    </xf>
    <xf numFmtId="49" fontId="11" fillId="0" borderId="0" xfId="0" applyNumberFormat="1" applyFont="1" applyAlignment="1">
      <alignment vertical="top"/>
    </xf>
    <xf numFmtId="4" fontId="2" fillId="2" borderId="10" xfId="0" applyNumberFormat="1" applyFont="1" applyFill="1" applyBorder="1" applyAlignment="1" applyProtection="1">
      <alignment vertical="center"/>
      <protection locked="0"/>
    </xf>
    <xf numFmtId="49" fontId="13" fillId="0" borderId="13" xfId="0" applyNumberFormat="1" applyFont="1" applyBorder="1" applyAlignment="1">
      <alignment horizontal="left" vertical="top"/>
    </xf>
    <xf numFmtId="16" fontId="2" fillId="0" borderId="10" xfId="0" applyNumberFormat="1" applyFont="1" applyBorder="1" applyAlignment="1">
      <alignment horizontal="center" wrapText="1"/>
    </xf>
    <xf numFmtId="2" fontId="4" fillId="0" borderId="8" xfId="0" applyNumberFormat="1" applyFont="1" applyBorder="1" applyAlignment="1">
      <alignment vertical="center"/>
    </xf>
    <xf numFmtId="49" fontId="4" fillId="0" borderId="8" xfId="0" applyNumberFormat="1" applyFont="1" applyBorder="1" applyAlignment="1">
      <alignment vertical="center"/>
    </xf>
    <xf numFmtId="4" fontId="11" fillId="0" borderId="8" xfId="0" applyNumberFormat="1" applyFont="1" applyBorder="1" applyAlignment="1">
      <alignment horizontal="right" vertical="center"/>
    </xf>
    <xf numFmtId="4" fontId="11" fillId="0" borderId="8" xfId="0" applyNumberFormat="1" applyFont="1" applyBorder="1" applyAlignment="1">
      <alignment horizontal="center" vertical="center"/>
    </xf>
    <xf numFmtId="2" fontId="2" fillId="0" borderId="0" xfId="0" applyNumberFormat="1" applyFont="1" applyAlignment="1">
      <alignment vertical="justify"/>
    </xf>
    <xf numFmtId="4" fontId="4" fillId="0" borderId="3" xfId="0" applyNumberFormat="1" applyFont="1" applyBorder="1" applyAlignment="1">
      <alignment horizontal="right" vertical="center"/>
    </xf>
    <xf numFmtId="4" fontId="4" fillId="0" borderId="4" xfId="0" applyNumberFormat="1" applyFont="1" applyBorder="1" applyAlignment="1">
      <alignment horizontal="right" vertical="center"/>
    </xf>
    <xf numFmtId="9" fontId="2" fillId="0" borderId="12" xfId="1" applyFont="1" applyFill="1" applyBorder="1" applyAlignment="1" applyProtection="1">
      <alignment vertical="center"/>
    </xf>
    <xf numFmtId="4" fontId="2" fillId="0" borderId="18" xfId="0" applyNumberFormat="1" applyFont="1" applyBorder="1" applyAlignment="1">
      <alignment vertical="top"/>
    </xf>
    <xf numFmtId="49" fontId="2" fillId="0" borderId="15" xfId="0" applyNumberFormat="1" applyFont="1" applyBorder="1" applyAlignment="1">
      <alignment horizontal="left" vertical="top"/>
    </xf>
    <xf numFmtId="2" fontId="2" fillId="0" borderId="12" xfId="0" applyNumberFormat="1" applyFont="1" applyBorder="1" applyAlignment="1">
      <alignment horizontal="left" vertical="justify" wrapText="1"/>
    </xf>
    <xf numFmtId="2" fontId="9" fillId="0" borderId="12" xfId="0" applyNumberFormat="1" applyFont="1" applyBorder="1" applyAlignment="1">
      <alignment horizontal="left" vertical="justify" wrapText="1"/>
    </xf>
    <xf numFmtId="2" fontId="11" fillId="2" borderId="0" xfId="0" applyNumberFormat="1" applyFont="1" applyFill="1" applyAlignment="1">
      <alignment vertical="justify" wrapText="1"/>
    </xf>
    <xf numFmtId="4" fontId="11" fillId="0" borderId="0" xfId="0" applyNumberFormat="1" applyFont="1" applyAlignment="1">
      <alignment horizontal="center" vertical="center"/>
    </xf>
    <xf numFmtId="4" fontId="11" fillId="0" borderId="0" xfId="0" applyNumberFormat="1" applyFont="1" applyAlignment="1" applyProtection="1">
      <alignment horizontal="center" vertical="center"/>
      <protection locked="0"/>
    </xf>
    <xf numFmtId="2" fontId="4" fillId="0" borderId="0" xfId="0" applyNumberFormat="1" applyFont="1" applyAlignment="1">
      <alignment vertical="center"/>
    </xf>
    <xf numFmtId="49" fontId="3" fillId="0" borderId="0" xfId="0" applyNumberFormat="1" applyFont="1" applyAlignment="1">
      <alignment vertical="center"/>
    </xf>
    <xf numFmtId="2" fontId="3" fillId="0" borderId="0" xfId="0" applyNumberFormat="1" applyFont="1" applyAlignment="1">
      <alignment vertical="justify"/>
    </xf>
    <xf numFmtId="4" fontId="11" fillId="0" borderId="8" xfId="0" applyNumberFormat="1" applyFont="1" applyBorder="1" applyAlignment="1">
      <alignment horizontal="left" vertical="center"/>
    </xf>
    <xf numFmtId="2" fontId="9" fillId="0" borderId="0" xfId="0" applyNumberFormat="1" applyFont="1" applyAlignment="1">
      <alignment horizontal="left" vertical="justify" wrapText="1"/>
    </xf>
    <xf numFmtId="49" fontId="9" fillId="0" borderId="0" xfId="0" applyNumberFormat="1" applyFont="1" applyAlignment="1">
      <alignment horizontal="left" vertical="top"/>
    </xf>
    <xf numFmtId="2" fontId="9" fillId="0" borderId="20" xfId="0" applyNumberFormat="1" applyFont="1" applyBorder="1" applyAlignment="1">
      <alignment horizontal="left" vertical="justify" wrapText="1"/>
    </xf>
    <xf numFmtId="0" fontId="2" fillId="0" borderId="0" xfId="0" applyFont="1" applyAlignment="1">
      <alignment vertical="top"/>
    </xf>
    <xf numFmtId="4" fontId="2" fillId="0" borderId="21" xfId="0" applyNumberFormat="1" applyFont="1" applyBorder="1" applyAlignment="1">
      <alignment vertical="top"/>
    </xf>
    <xf numFmtId="2" fontId="9" fillId="2" borderId="22" xfId="0" applyNumberFormat="1" applyFont="1" applyFill="1" applyBorder="1" applyAlignment="1">
      <alignment horizontal="left" vertical="justify" wrapText="1"/>
    </xf>
    <xf numFmtId="0" fontId="11" fillId="0" borderId="0" xfId="0" applyFont="1"/>
    <xf numFmtId="49" fontId="9" fillId="0" borderId="0" xfId="0" applyNumberFormat="1" applyFont="1" applyAlignment="1">
      <alignment vertical="top"/>
    </xf>
    <xf numFmtId="2" fontId="2" fillId="0" borderId="10" xfId="0" applyNumberFormat="1" applyFont="1" applyBorder="1" applyAlignment="1">
      <alignment horizontal="right" vertical="center" indent="1"/>
    </xf>
    <xf numFmtId="2" fontId="9" fillId="0" borderId="12" xfId="0" quotePrefix="1" applyNumberFormat="1" applyFont="1" applyBorder="1" applyAlignment="1">
      <alignment horizontal="left" vertical="justify" wrapText="1"/>
    </xf>
    <xf numFmtId="4" fontId="2" fillId="0" borderId="23" xfId="0" applyNumberFormat="1" applyFont="1" applyBorder="1" applyAlignment="1">
      <alignment vertical="top"/>
    </xf>
    <xf numFmtId="49" fontId="9" fillId="0" borderId="25" xfId="0" applyNumberFormat="1" applyFont="1" applyBorder="1" applyAlignment="1">
      <alignment horizontal="left" vertical="top"/>
    </xf>
    <xf numFmtId="9" fontId="2" fillId="0" borderId="12" xfId="1" applyFont="1" applyFill="1" applyBorder="1" applyAlignment="1">
      <alignment vertical="center"/>
    </xf>
    <xf numFmtId="49" fontId="2" fillId="0" borderId="13" xfId="0" applyNumberFormat="1" applyFont="1" applyBorder="1" applyAlignment="1">
      <alignment horizontal="left" vertical="top"/>
    </xf>
    <xf numFmtId="2" fontId="9" fillId="0" borderId="0" xfId="0" applyNumberFormat="1" applyFont="1" applyAlignment="1">
      <alignment vertical="justify" wrapText="1"/>
    </xf>
    <xf numFmtId="4" fontId="2" fillId="0" borderId="16" xfId="0" applyNumberFormat="1" applyFont="1" applyBorder="1" applyAlignment="1">
      <alignment vertical="top"/>
    </xf>
    <xf numFmtId="2" fontId="17" fillId="0" borderId="12" xfId="0" applyNumberFormat="1" applyFont="1" applyBorder="1" applyAlignment="1">
      <alignment horizontal="left" vertical="justify" wrapText="1"/>
    </xf>
    <xf numFmtId="4" fontId="2" fillId="0" borderId="14" xfId="0" applyNumberFormat="1" applyFont="1" applyBorder="1" applyAlignment="1">
      <alignment horizontal="center" vertical="center"/>
    </xf>
    <xf numFmtId="4" fontId="2" fillId="0" borderId="14" xfId="0" applyNumberFormat="1" applyFont="1" applyBorder="1" applyAlignment="1">
      <alignment vertical="center"/>
    </xf>
    <xf numFmtId="0" fontId="11" fillId="0" borderId="0" xfId="0" applyFont="1" applyAlignment="1">
      <alignment horizontal="left"/>
    </xf>
    <xf numFmtId="0" fontId="2" fillId="0" borderId="11" xfId="0" applyFont="1" applyBorder="1"/>
    <xf numFmtId="0" fontId="2" fillId="0" borderId="10" xfId="0" applyFont="1" applyBorder="1"/>
    <xf numFmtId="2" fontId="9" fillId="2" borderId="12" xfId="0" applyNumberFormat="1" applyFont="1" applyFill="1" applyBorder="1" applyAlignment="1">
      <alignment horizontal="left" vertical="justify" wrapText="1"/>
    </xf>
    <xf numFmtId="2" fontId="9" fillId="0" borderId="14" xfId="0" applyNumberFormat="1" applyFont="1" applyBorder="1" applyAlignment="1">
      <alignment horizontal="left" vertical="justify" wrapText="1"/>
    </xf>
    <xf numFmtId="2" fontId="9" fillId="0" borderId="12" xfId="0" applyNumberFormat="1" applyFont="1" applyBorder="1" applyAlignment="1">
      <alignment horizontal="left" vertical="top" wrapText="1"/>
    </xf>
    <xf numFmtId="4" fontId="21" fillId="0" borderId="8" xfId="0" applyNumberFormat="1" applyFont="1" applyBorder="1" applyAlignment="1">
      <alignment horizontal="center" vertical="center"/>
    </xf>
    <xf numFmtId="4" fontId="21" fillId="0" borderId="8" xfId="0" applyNumberFormat="1" applyFont="1" applyBorder="1" applyAlignment="1">
      <alignment horizontal="right" vertical="center"/>
    </xf>
    <xf numFmtId="49" fontId="22" fillId="0" borderId="0" xfId="0" applyNumberFormat="1" applyFont="1" applyAlignment="1">
      <alignment vertical="top"/>
    </xf>
    <xf numFmtId="2" fontId="22" fillId="0" borderId="0" xfId="0" applyNumberFormat="1" applyFont="1" applyAlignment="1">
      <alignment vertical="justify"/>
    </xf>
    <xf numFmtId="4" fontId="21" fillId="0" borderId="0" xfId="0" applyNumberFormat="1" applyFont="1" applyAlignment="1">
      <alignment horizontal="right" vertical="top"/>
    </xf>
    <xf numFmtId="49" fontId="23" fillId="0" borderId="8" xfId="0" applyNumberFormat="1" applyFont="1" applyBorder="1" applyAlignment="1">
      <alignment vertical="center"/>
    </xf>
    <xf numFmtId="2" fontId="23" fillId="0" borderId="8" xfId="0" applyNumberFormat="1" applyFont="1" applyBorder="1" applyAlignment="1">
      <alignment vertical="center"/>
    </xf>
    <xf numFmtId="49" fontId="0" fillId="0" borderId="0" xfId="0" applyNumberFormat="1" applyAlignment="1">
      <alignment vertical="top"/>
    </xf>
    <xf numFmtId="49" fontId="24" fillId="0" borderId="0" xfId="0" applyNumberFormat="1" applyFont="1" applyAlignment="1">
      <alignment horizontal="left" vertical="top"/>
    </xf>
    <xf numFmtId="2" fontId="24" fillId="2" borderId="12" xfId="0" applyNumberFormat="1" applyFont="1" applyFill="1" applyBorder="1" applyAlignment="1">
      <alignment horizontal="left" vertical="justify" wrapText="1"/>
    </xf>
    <xf numFmtId="4" fontId="0" fillId="0" borderId="0" xfId="0" applyNumberFormat="1" applyAlignment="1">
      <alignment vertical="top"/>
    </xf>
    <xf numFmtId="2" fontId="24" fillId="0" borderId="0" xfId="0" applyNumberFormat="1" applyFont="1" applyAlignment="1">
      <alignment vertical="justify" wrapText="1"/>
    </xf>
    <xf numFmtId="49" fontId="24" fillId="0" borderId="15" xfId="0" applyNumberFormat="1" applyFont="1" applyBorder="1" applyAlignment="1">
      <alignment horizontal="left" vertical="top"/>
    </xf>
    <xf numFmtId="4" fontId="0" fillId="0" borderId="14" xfId="0" applyNumberFormat="1" applyBorder="1" applyAlignment="1">
      <alignment vertical="top"/>
    </xf>
    <xf numFmtId="4" fontId="0" fillId="0" borderId="10" xfId="0" applyNumberFormat="1" applyBorder="1" applyAlignment="1">
      <alignment vertical="top"/>
    </xf>
    <xf numFmtId="4" fontId="0" fillId="0" borderId="11" xfId="0" applyNumberFormat="1" applyBorder="1" applyAlignment="1">
      <alignment vertical="top"/>
    </xf>
    <xf numFmtId="49" fontId="24" fillId="0" borderId="13" xfId="0" applyNumberFormat="1" applyFont="1" applyBorder="1" applyAlignment="1">
      <alignment horizontal="left" vertical="top"/>
    </xf>
    <xf numFmtId="2" fontId="25" fillId="0" borderId="10" xfId="0" applyNumberFormat="1" applyFont="1" applyBorder="1" applyAlignment="1">
      <alignment horizontal="right" vertical="center"/>
    </xf>
    <xf numFmtId="4" fontId="0" fillId="0" borderId="12" xfId="0" applyNumberFormat="1" applyBorder="1" applyAlignment="1">
      <alignment vertical="center"/>
    </xf>
    <xf numFmtId="4" fontId="0" fillId="0" borderId="11" xfId="0" applyNumberFormat="1" applyBorder="1" applyAlignment="1">
      <alignment horizontal="center" vertical="center"/>
    </xf>
    <xf numFmtId="4" fontId="0" fillId="2" borderId="10" xfId="0" applyNumberFormat="1" applyFill="1" applyBorder="1" applyAlignment="1">
      <alignment vertical="center"/>
    </xf>
    <xf numFmtId="4" fontId="0" fillId="0" borderId="9" xfId="0" applyNumberFormat="1" applyBorder="1" applyAlignment="1">
      <alignment vertical="center"/>
    </xf>
    <xf numFmtId="2" fontId="24" fillId="0" borderId="12" xfId="0" applyNumberFormat="1" applyFont="1" applyBorder="1" applyAlignment="1">
      <alignment horizontal="left" vertical="justify" wrapText="1"/>
    </xf>
    <xf numFmtId="49" fontId="0" fillId="0" borderId="0" xfId="0" applyNumberFormat="1" applyAlignment="1">
      <alignment horizontal="left" vertical="top"/>
    </xf>
    <xf numFmtId="2" fontId="25" fillId="0" borderId="0" xfId="0" applyNumberFormat="1" applyFont="1" applyAlignment="1">
      <alignment horizontal="right" vertical="center"/>
    </xf>
    <xf numFmtId="4" fontId="0" fillId="0" borderId="0" xfId="0" applyNumberFormat="1" applyAlignment="1">
      <alignment horizontal="right" vertical="top" wrapText="1"/>
    </xf>
    <xf numFmtId="49" fontId="23" fillId="0" borderId="8" xfId="0" applyNumberFormat="1" applyFont="1" applyBorder="1" applyAlignment="1">
      <alignment horizontal="left" vertical="center"/>
    </xf>
    <xf numFmtId="4" fontId="23" fillId="0" borderId="4" xfId="0" applyNumberFormat="1" applyFont="1" applyBorder="1" applyAlignment="1">
      <alignment vertical="center"/>
    </xf>
    <xf numFmtId="4" fontId="23" fillId="0" borderId="3" xfId="0" applyNumberFormat="1" applyFont="1" applyBorder="1" applyAlignment="1">
      <alignment vertical="center"/>
    </xf>
    <xf numFmtId="2" fontId="0" fillId="0" borderId="0" xfId="0" applyNumberFormat="1" applyAlignment="1">
      <alignment vertical="justify"/>
    </xf>
    <xf numFmtId="4" fontId="0" fillId="0" borderId="0" xfId="0" applyNumberFormat="1" applyAlignment="1">
      <alignment horizontal="right" vertical="top"/>
    </xf>
    <xf numFmtId="2" fontId="10" fillId="2" borderId="0" xfId="0" applyNumberFormat="1" applyFont="1" applyFill="1" applyAlignment="1">
      <alignment vertical="justify" wrapText="1"/>
    </xf>
    <xf numFmtId="4" fontId="28" fillId="0" borderId="14" xfId="0" applyNumberFormat="1" applyFont="1" applyBorder="1" applyAlignment="1">
      <alignment vertical="top"/>
    </xf>
    <xf numFmtId="0" fontId="28" fillId="0" borderId="10" xfId="0" applyFont="1" applyBorder="1" applyAlignment="1">
      <alignment vertical="top"/>
    </xf>
    <xf numFmtId="0" fontId="28" fillId="0" borderId="0" xfId="0" applyFont="1"/>
    <xf numFmtId="49" fontId="29" fillId="0" borderId="13" xfId="0" applyNumberFormat="1" applyFont="1" applyBorder="1" applyAlignment="1">
      <alignment horizontal="left" vertical="top"/>
    </xf>
    <xf numFmtId="2" fontId="28" fillId="0" borderId="10" xfId="0" applyNumberFormat="1" applyFont="1" applyBorder="1" applyAlignment="1">
      <alignment horizontal="right" vertical="center"/>
    </xf>
    <xf numFmtId="49" fontId="30" fillId="0" borderId="0" xfId="0" applyNumberFormat="1" applyFont="1" applyAlignment="1">
      <alignment vertical="top"/>
    </xf>
    <xf numFmtId="2" fontId="30" fillId="0" borderId="0" xfId="0" applyNumberFormat="1" applyFont="1" applyAlignment="1">
      <alignment vertical="justify"/>
    </xf>
    <xf numFmtId="4" fontId="31" fillId="0" borderId="0" xfId="0" applyNumberFormat="1" applyFont="1" applyAlignment="1">
      <alignment horizontal="right" vertical="top"/>
    </xf>
    <xf numFmtId="2" fontId="9" fillId="0" borderId="12" xfId="0" quotePrefix="1" applyNumberFormat="1" applyFont="1" applyBorder="1" applyAlignment="1">
      <alignment horizontal="left" vertical="top" wrapText="1"/>
    </xf>
    <xf numFmtId="4" fontId="2" fillId="0" borderId="14" xfId="0" applyNumberFormat="1" applyFont="1" applyBorder="1" applyAlignment="1">
      <alignment vertical="top" wrapText="1"/>
    </xf>
    <xf numFmtId="4" fontId="0" fillId="0" borderId="14" xfId="0" applyNumberFormat="1" applyBorder="1" applyAlignment="1">
      <alignment vertical="top" wrapText="1"/>
    </xf>
    <xf numFmtId="0" fontId="0" fillId="0" borderId="10" xfId="0" applyBorder="1" applyAlignment="1">
      <alignment vertical="top"/>
    </xf>
    <xf numFmtId="0" fontId="0" fillId="0" borderId="11" xfId="0" applyBorder="1" applyAlignment="1">
      <alignment vertical="top"/>
    </xf>
    <xf numFmtId="4" fontId="9" fillId="0" borderId="14" xfId="0" applyNumberFormat="1" applyFont="1" applyBorder="1" applyAlignment="1">
      <alignment vertical="top" wrapText="1"/>
    </xf>
    <xf numFmtId="49" fontId="32" fillId="0" borderId="0" xfId="0" applyNumberFormat="1" applyFont="1" applyAlignment="1">
      <alignment vertical="top"/>
    </xf>
    <xf numFmtId="49" fontId="0" fillId="0" borderId="13" xfId="0" applyNumberFormat="1" applyBorder="1" applyAlignment="1">
      <alignment horizontal="left" vertical="top"/>
    </xf>
    <xf numFmtId="2" fontId="0" fillId="0" borderId="10" xfId="0" applyNumberFormat="1" applyBorder="1" applyAlignment="1">
      <alignment horizontal="right" vertical="center"/>
    </xf>
    <xf numFmtId="9" fontId="0" fillId="0" borderId="12" xfId="1" applyFont="1" applyFill="1" applyBorder="1" applyAlignment="1">
      <alignment vertical="center"/>
    </xf>
    <xf numFmtId="49" fontId="4" fillId="0" borderId="0" xfId="0" applyNumberFormat="1" applyFont="1" applyAlignment="1">
      <alignment vertical="center"/>
    </xf>
    <xf numFmtId="4" fontId="11" fillId="0" borderId="0" xfId="0" applyNumberFormat="1" applyFont="1" applyAlignment="1">
      <alignment horizontal="right" vertical="center"/>
    </xf>
    <xf numFmtId="4" fontId="11" fillId="0" borderId="0" xfId="0" applyNumberFormat="1" applyFont="1" applyAlignment="1" applyProtection="1">
      <alignment horizontal="right" vertical="top"/>
      <protection locked="0"/>
    </xf>
    <xf numFmtId="4" fontId="20" fillId="0" borderId="0" xfId="0" applyNumberFormat="1" applyFont="1" applyAlignment="1">
      <alignment horizontal="right" vertical="top"/>
    </xf>
    <xf numFmtId="2" fontId="9" fillId="0" borderId="0" xfId="0" applyNumberFormat="1" applyFont="1" applyAlignment="1">
      <alignment vertical="justify"/>
    </xf>
    <xf numFmtId="4" fontId="2" fillId="0" borderId="0" xfId="0" applyNumberFormat="1" applyFont="1" applyAlignment="1" applyProtection="1">
      <alignment horizontal="right" vertical="top"/>
      <protection locked="0"/>
    </xf>
    <xf numFmtId="4" fontId="19" fillId="0" borderId="0" xfId="0" applyNumberFormat="1" applyFont="1" applyAlignment="1">
      <alignment horizontal="right" vertical="top"/>
    </xf>
    <xf numFmtId="2" fontId="9" fillId="2" borderId="20" xfId="0" applyNumberFormat="1" applyFont="1" applyFill="1" applyBorder="1" applyAlignment="1">
      <alignment horizontal="left" vertical="justify" wrapText="1"/>
    </xf>
    <xf numFmtId="49" fontId="9" fillId="0" borderId="27" xfId="0" applyNumberFormat="1" applyFont="1" applyBorder="1" applyAlignment="1">
      <alignment vertical="top"/>
    </xf>
    <xf numFmtId="0" fontId="2" fillId="0" borderId="29" xfId="0" applyFont="1" applyBorder="1"/>
    <xf numFmtId="0" fontId="2" fillId="0" borderId="26" xfId="0" applyFont="1" applyBorder="1" applyAlignment="1">
      <alignment vertical="top"/>
    </xf>
    <xf numFmtId="0" fontId="2" fillId="0" borderId="30" xfId="0" applyFont="1" applyBorder="1" applyAlignment="1">
      <alignment vertical="top"/>
    </xf>
    <xf numFmtId="4" fontId="2" fillId="0" borderId="0" xfId="0" applyNumberFormat="1" applyFont="1"/>
    <xf numFmtId="0" fontId="0" fillId="0" borderId="0" xfId="0" applyAlignment="1">
      <alignment horizontal="left" vertical="top" wrapText="1"/>
    </xf>
    <xf numFmtId="1" fontId="2" fillId="0" borderId="10" xfId="0" applyNumberFormat="1" applyFont="1" applyBorder="1" applyAlignment="1">
      <alignment horizontal="right" vertical="center"/>
    </xf>
    <xf numFmtId="0" fontId="21" fillId="0" borderId="0" xfId="0" applyFont="1"/>
    <xf numFmtId="2" fontId="35" fillId="0" borderId="0" xfId="0" applyNumberFormat="1" applyFont="1" applyAlignment="1">
      <alignment vertical="justify"/>
    </xf>
    <xf numFmtId="4" fontId="21" fillId="0" borderId="8" xfId="0" applyNumberFormat="1" applyFont="1" applyBorder="1" applyAlignment="1">
      <alignment horizontal="left" vertical="center"/>
    </xf>
    <xf numFmtId="49" fontId="23" fillId="0" borderId="0" xfId="0" applyNumberFormat="1" applyFont="1" applyAlignment="1">
      <alignment vertical="center"/>
    </xf>
    <xf numFmtId="2" fontId="23" fillId="0" borderId="0" xfId="0" applyNumberFormat="1" applyFont="1" applyAlignment="1">
      <alignment vertical="center"/>
    </xf>
    <xf numFmtId="4" fontId="21" fillId="0" borderId="0" xfId="0" applyNumberFormat="1" applyFont="1" applyAlignment="1">
      <alignment horizontal="center" vertical="center"/>
    </xf>
    <xf numFmtId="4" fontId="21" fillId="0" borderId="0" xfId="0" applyNumberFormat="1" applyFont="1" applyAlignment="1">
      <alignment horizontal="right" vertical="center"/>
    </xf>
    <xf numFmtId="2" fontId="23" fillId="0" borderId="7" xfId="0" applyNumberFormat="1" applyFont="1" applyBorder="1" applyAlignment="1">
      <alignment vertical="center"/>
    </xf>
    <xf numFmtId="4" fontId="23" fillId="0" borderId="5" xfId="0" applyNumberFormat="1" applyFont="1" applyBorder="1" applyAlignment="1">
      <alignment vertical="center"/>
    </xf>
    <xf numFmtId="0" fontId="26" fillId="0" borderId="31" xfId="0" applyFont="1" applyBorder="1" applyAlignment="1">
      <alignment vertical="center"/>
    </xf>
    <xf numFmtId="1" fontId="37" fillId="0" borderId="0" xfId="0" applyNumberFormat="1" applyFont="1" applyAlignment="1">
      <alignment horizontal="center" vertical="center"/>
    </xf>
    <xf numFmtId="165" fontId="39" fillId="0" borderId="0" xfId="4" applyFont="1"/>
    <xf numFmtId="165" fontId="40" fillId="0" borderId="0" xfId="4" applyFont="1" applyAlignment="1">
      <alignment horizontal="left"/>
    </xf>
    <xf numFmtId="4" fontId="41" fillId="0" borderId="0" xfId="4" applyNumberFormat="1" applyFont="1" applyAlignment="1">
      <alignment horizontal="right"/>
    </xf>
    <xf numFmtId="166" fontId="39" fillId="0" borderId="0" xfId="4" applyNumberFormat="1" applyFont="1" applyAlignment="1">
      <alignment horizontal="right"/>
    </xf>
    <xf numFmtId="1" fontId="0" fillId="0" borderId="0" xfId="0" applyNumberFormat="1" applyAlignment="1">
      <alignment horizontal="center" vertical="center"/>
    </xf>
    <xf numFmtId="165" fontId="39" fillId="0" borderId="0" xfId="4" applyFont="1" applyAlignment="1">
      <alignment horizontal="center"/>
    </xf>
    <xf numFmtId="0" fontId="42" fillId="0" borderId="0" xfId="0" applyFont="1" applyAlignment="1">
      <alignment horizontal="left" vertical="center" indent="1"/>
    </xf>
    <xf numFmtId="0" fontId="11" fillId="0" borderId="0" xfId="3" applyFont="1" applyAlignment="1">
      <alignment horizontal="left" vertical="center" indent="1"/>
    </xf>
    <xf numFmtId="0" fontId="11" fillId="0" borderId="0" xfId="0" applyFont="1" applyAlignment="1">
      <alignment horizontal="left" indent="1"/>
    </xf>
    <xf numFmtId="0" fontId="10" fillId="0" borderId="0" xfId="3" applyFont="1" applyAlignment="1">
      <alignment horizontal="left" vertical="center" indent="1"/>
    </xf>
    <xf numFmtId="165" fontId="43" fillId="0" borderId="0" xfId="4" applyFont="1"/>
    <xf numFmtId="165" fontId="44" fillId="0" borderId="0" xfId="4" applyFont="1"/>
    <xf numFmtId="0" fontId="11" fillId="0" borderId="0" xfId="0" applyFont="1" applyAlignment="1">
      <alignment horizontal="left" vertical="center" indent="1"/>
    </xf>
    <xf numFmtId="165" fontId="10" fillId="0" borderId="0" xfId="4" applyFont="1"/>
    <xf numFmtId="165" fontId="45" fillId="0" borderId="0" xfId="4" applyFont="1" applyAlignment="1">
      <alignment horizontal="left"/>
    </xf>
    <xf numFmtId="4" fontId="46" fillId="0" borderId="0" xfId="4" applyNumberFormat="1" applyFont="1" applyAlignment="1">
      <alignment horizontal="right"/>
    </xf>
    <xf numFmtId="0" fontId="11" fillId="0" borderId="0" xfId="3" applyFont="1" applyAlignment="1">
      <alignment horizontal="left" vertical="center" wrapText="1"/>
    </xf>
    <xf numFmtId="0" fontId="2" fillId="0" borderId="0" xfId="0" applyFont="1" applyAlignment="1">
      <alignment horizontal="left" vertical="top" wrapText="1"/>
    </xf>
    <xf numFmtId="2" fontId="0" fillId="0" borderId="12" xfId="0" applyNumberFormat="1" applyBorder="1" applyAlignment="1">
      <alignment horizontal="left" vertical="justify" wrapText="1"/>
    </xf>
    <xf numFmtId="0" fontId="2" fillId="0" borderId="28" xfId="0" applyFont="1" applyBorder="1" applyAlignment="1">
      <alignment wrapText="1"/>
    </xf>
    <xf numFmtId="0" fontId="29" fillId="0" borderId="0" xfId="0" applyFont="1"/>
    <xf numFmtId="0" fontId="44" fillId="0" borderId="0" xfId="0" applyFont="1" applyAlignment="1">
      <alignment vertical="center"/>
    </xf>
    <xf numFmtId="0" fontId="44" fillId="0" borderId="0" xfId="0" applyFont="1"/>
    <xf numFmtId="49" fontId="2" fillId="0" borderId="32" xfId="0" applyNumberFormat="1" applyFont="1" applyBorder="1" applyAlignment="1">
      <alignment vertical="top"/>
    </xf>
    <xf numFmtId="2" fontId="10" fillId="0" borderId="32" xfId="0" applyNumberFormat="1" applyFont="1" applyBorder="1" applyAlignment="1">
      <alignment vertical="justify"/>
    </xf>
    <xf numFmtId="0" fontId="3" fillId="0" borderId="0" xfId="0" applyFont="1" applyAlignment="1">
      <alignment horizontal="center" vertical="center"/>
    </xf>
    <xf numFmtId="0" fontId="48" fillId="0" borderId="0" xfId="0" applyFont="1"/>
    <xf numFmtId="0" fontId="2" fillId="0" borderId="0" xfId="0" applyFont="1" applyAlignment="1">
      <alignment horizontal="left" vertical="center"/>
    </xf>
    <xf numFmtId="0" fontId="9" fillId="0" borderId="28" xfId="0" applyFont="1" applyBorder="1" applyAlignment="1">
      <alignment vertical="top" wrapText="1"/>
    </xf>
    <xf numFmtId="0" fontId="44" fillId="0" borderId="0" xfId="0" applyFont="1" applyAlignment="1">
      <alignment horizontal="left"/>
    </xf>
    <xf numFmtId="2" fontId="9" fillId="2" borderId="0" xfId="0" applyNumberFormat="1" applyFont="1" applyFill="1" applyAlignment="1">
      <alignment vertical="justify" wrapText="1"/>
    </xf>
    <xf numFmtId="49" fontId="2" fillId="0" borderId="10" xfId="0" applyNumberFormat="1" applyFont="1" applyBorder="1" applyAlignment="1">
      <alignment horizontal="right" vertical="center"/>
    </xf>
    <xf numFmtId="0" fontId="47" fillId="0" borderId="0" xfId="0" applyFont="1" applyAlignment="1">
      <alignment horizontal="left"/>
    </xf>
    <xf numFmtId="0" fontId="2" fillId="0" borderId="0" xfId="0" applyFont="1" applyAlignment="1">
      <alignment horizontal="center"/>
    </xf>
    <xf numFmtId="2" fontId="9" fillId="2" borderId="14" xfId="0" applyNumberFormat="1" applyFont="1" applyFill="1" applyBorder="1" applyAlignment="1">
      <alignment horizontal="left" vertical="justify" wrapText="1"/>
    </xf>
    <xf numFmtId="4" fontId="44" fillId="0" borderId="0" xfId="0" applyNumberFormat="1" applyFont="1"/>
    <xf numFmtId="0" fontId="47" fillId="0" borderId="0" xfId="0" applyFont="1"/>
    <xf numFmtId="0" fontId="49" fillId="0" borderId="0" xfId="0" applyFont="1"/>
    <xf numFmtId="49" fontId="9" fillId="0" borderId="32" xfId="0" applyNumberFormat="1" applyFont="1" applyBorder="1" applyAlignment="1">
      <alignment horizontal="left" vertical="top"/>
    </xf>
    <xf numFmtId="2" fontId="27" fillId="0" borderId="32" xfId="0" applyNumberFormat="1" applyFont="1" applyBorder="1" applyAlignment="1">
      <alignment horizontal="left" vertical="justify" wrapText="1"/>
    </xf>
    <xf numFmtId="4" fontId="25" fillId="2" borderId="10" xfId="0" applyNumberFormat="1" applyFont="1" applyFill="1" applyBorder="1" applyAlignment="1" applyProtection="1">
      <alignment vertical="center"/>
      <protection locked="0"/>
    </xf>
    <xf numFmtId="4" fontId="21" fillId="0" borderId="0" xfId="0" applyNumberFormat="1" applyFont="1" applyAlignment="1">
      <alignment horizontal="center" vertical="top"/>
    </xf>
    <xf numFmtId="0" fontId="54" fillId="0" borderId="0" xfId="0" applyFont="1"/>
    <xf numFmtId="4" fontId="44" fillId="0" borderId="0" xfId="0" applyNumberFormat="1" applyFont="1" applyAlignment="1">
      <alignment horizontal="left"/>
    </xf>
    <xf numFmtId="4" fontId="55" fillId="0" borderId="14" xfId="0" applyNumberFormat="1" applyFont="1" applyBorder="1" applyAlignment="1">
      <alignment vertical="center"/>
    </xf>
    <xf numFmtId="0" fontId="57" fillId="0" borderId="0" xfId="0" applyFont="1" applyAlignment="1">
      <alignment horizontal="left"/>
    </xf>
    <xf numFmtId="4" fontId="48" fillId="0" borderId="0" xfId="0" applyNumberFormat="1" applyFont="1" applyAlignment="1">
      <alignment horizontal="left"/>
    </xf>
    <xf numFmtId="4" fontId="29" fillId="0" borderId="14" xfId="0" applyNumberFormat="1" applyFont="1" applyBorder="1" applyAlignment="1">
      <alignment vertical="center"/>
    </xf>
    <xf numFmtId="167" fontId="2" fillId="0" borderId="10" xfId="0" applyNumberFormat="1" applyFont="1" applyBorder="1" applyAlignment="1">
      <alignment horizontal="right" vertical="center"/>
    </xf>
    <xf numFmtId="0" fontId="44" fillId="0" borderId="0" xfId="0" applyFont="1" applyAlignment="1">
      <alignment vertical="top"/>
    </xf>
    <xf numFmtId="2" fontId="9" fillId="2" borderId="24" xfId="0" applyNumberFormat="1" applyFont="1" applyFill="1" applyBorder="1" applyAlignment="1">
      <alignment horizontal="left" vertical="justify" wrapText="1"/>
    </xf>
    <xf numFmtId="4" fontId="50" fillId="0" borderId="14" xfId="0" applyNumberFormat="1" applyFont="1" applyBorder="1" applyAlignment="1">
      <alignment vertical="center"/>
    </xf>
    <xf numFmtId="0" fontId="44" fillId="0" borderId="0" xfId="0" applyFont="1" applyAlignment="1">
      <alignment horizontal="left" indent="1"/>
    </xf>
    <xf numFmtId="0" fontId="47" fillId="0" borderId="0" xfId="0" applyFont="1" applyAlignment="1">
      <alignment horizontal="left" indent="1"/>
    </xf>
    <xf numFmtId="2" fontId="47" fillId="0" borderId="0" xfId="0" applyNumberFormat="1" applyFont="1" applyAlignment="1">
      <alignment horizontal="left" indent="1"/>
    </xf>
    <xf numFmtId="4" fontId="47" fillId="0" borderId="0" xfId="0" applyNumberFormat="1" applyFont="1" applyAlignment="1">
      <alignment horizontal="left" indent="1"/>
    </xf>
    <xf numFmtId="4" fontId="44" fillId="0" borderId="0" xfId="0" applyNumberFormat="1" applyFont="1" applyAlignment="1">
      <alignment horizontal="left" indent="1"/>
    </xf>
    <xf numFmtId="0" fontId="2" fillId="0" borderId="0" xfId="0" applyFont="1" applyAlignment="1">
      <alignment horizontal="left" indent="1"/>
    </xf>
    <xf numFmtId="49" fontId="44" fillId="0" borderId="0" xfId="0" applyNumberFormat="1" applyFont="1" applyAlignment="1">
      <alignment horizontal="left" indent="1"/>
    </xf>
    <xf numFmtId="4" fontId="2" fillId="0" borderId="0" xfId="0" applyNumberFormat="1" applyFont="1" applyAlignment="1">
      <alignment horizontal="left" vertical="top" indent="1"/>
    </xf>
    <xf numFmtId="4" fontId="61" fillId="0" borderId="14" xfId="0" applyNumberFormat="1" applyFont="1" applyBorder="1" applyAlignment="1">
      <alignment vertical="center"/>
    </xf>
    <xf numFmtId="4" fontId="62" fillId="0" borderId="14" xfId="0" applyNumberFormat="1" applyFont="1" applyBorder="1" applyAlignment="1">
      <alignment vertical="center"/>
    </xf>
    <xf numFmtId="4" fontId="59" fillId="0" borderId="0" xfId="0" applyNumberFormat="1" applyFont="1" applyAlignment="1">
      <alignment horizontal="left"/>
    </xf>
    <xf numFmtId="4" fontId="0" fillId="0" borderId="0" xfId="0" applyNumberFormat="1"/>
    <xf numFmtId="0" fontId="9" fillId="0" borderId="28" xfId="0" applyFont="1" applyBorder="1" applyAlignment="1">
      <alignment wrapText="1"/>
    </xf>
    <xf numFmtId="49" fontId="58" fillId="0" borderId="13" xfId="0" applyNumberFormat="1" applyFont="1" applyBorder="1" applyAlignment="1">
      <alignment horizontal="left" vertical="top"/>
    </xf>
    <xf numFmtId="0" fontId="49" fillId="0" borderId="0" xfId="0" applyFont="1" applyAlignment="1">
      <alignment horizontal="left" indent="1"/>
    </xf>
    <xf numFmtId="2" fontId="0" fillId="0" borderId="10" xfId="0" applyNumberFormat="1" applyBorder="1" applyAlignment="1">
      <alignment horizontal="right" vertical="center" wrapText="1"/>
    </xf>
    <xf numFmtId="49" fontId="65" fillId="0" borderId="0" xfId="0" applyNumberFormat="1" applyFont="1" applyAlignment="1">
      <alignment vertical="top"/>
    </xf>
    <xf numFmtId="2" fontId="65" fillId="0" borderId="0" xfId="0" applyNumberFormat="1" applyFont="1" applyAlignment="1">
      <alignment vertical="justify"/>
    </xf>
    <xf numFmtId="0" fontId="56" fillId="0" borderId="0" xfId="7"/>
    <xf numFmtId="0" fontId="15" fillId="0" borderId="0" xfId="7" applyFont="1" applyAlignment="1">
      <alignment horizontal="left" vertical="center"/>
    </xf>
    <xf numFmtId="0" fontId="15" fillId="0" borderId="0" xfId="7" applyFont="1" applyAlignment="1">
      <alignment horizontal="right" vertical="center"/>
    </xf>
    <xf numFmtId="3" fontId="15" fillId="0" borderId="0" xfId="7" applyNumberFormat="1" applyFont="1" applyAlignment="1">
      <alignment horizontal="right" vertical="top"/>
    </xf>
    <xf numFmtId="0" fontId="15" fillId="0" borderId="0" xfId="7" applyFont="1" applyAlignment="1">
      <alignment horizontal="left" vertical="top"/>
    </xf>
    <xf numFmtId="4" fontId="15" fillId="0" borderId="0" xfId="7" applyNumberFormat="1" applyFont="1" applyAlignment="1">
      <alignment horizontal="right" vertical="top"/>
    </xf>
    <xf numFmtId="168" fontId="15" fillId="0" borderId="0" xfId="7" applyNumberFormat="1" applyFont="1" applyAlignment="1">
      <alignment horizontal="right" vertical="top"/>
    </xf>
    <xf numFmtId="164" fontId="9" fillId="0" borderId="0" xfId="7" applyNumberFormat="1" applyFont="1" applyAlignment="1">
      <alignment vertical="center"/>
    </xf>
    <xf numFmtId="164" fontId="56" fillId="0" borderId="0" xfId="7" applyNumberFormat="1"/>
    <xf numFmtId="0" fontId="0" fillId="0" borderId="0" xfId="0" applyAlignment="1">
      <alignment wrapText="1"/>
    </xf>
    <xf numFmtId="2" fontId="24" fillId="2" borderId="20" xfId="0" applyNumberFormat="1" applyFont="1" applyFill="1" applyBorder="1" applyAlignment="1">
      <alignment horizontal="left" vertical="justify" wrapText="1"/>
    </xf>
    <xf numFmtId="4" fontId="60" fillId="0" borderId="14" xfId="0" applyNumberFormat="1" applyFont="1" applyBorder="1" applyAlignment="1">
      <alignment vertical="center"/>
    </xf>
    <xf numFmtId="49" fontId="0" fillId="0" borderId="15" xfId="0" applyNumberFormat="1" applyBorder="1" applyAlignment="1">
      <alignment horizontal="left" vertical="top"/>
    </xf>
    <xf numFmtId="2" fontId="2" fillId="0" borderId="19" xfId="0" applyNumberFormat="1" applyFont="1" applyBorder="1" applyAlignment="1">
      <alignment horizontal="left" vertical="justify" wrapText="1"/>
    </xf>
    <xf numFmtId="2" fontId="2" fillId="0" borderId="10" xfId="0" applyNumberFormat="1" applyFont="1" applyBorder="1" applyAlignment="1">
      <alignment horizontal="right" vertical="center" wrapText="1"/>
    </xf>
    <xf numFmtId="4" fontId="2" fillId="0" borderId="10" xfId="0" applyNumberFormat="1" applyFont="1" applyBorder="1" applyAlignment="1">
      <alignment vertical="center"/>
    </xf>
    <xf numFmtId="49" fontId="9" fillId="0" borderId="36" xfId="0" applyNumberFormat="1" applyFont="1" applyBorder="1" applyAlignment="1">
      <alignment horizontal="left" vertical="top"/>
    </xf>
    <xf numFmtId="0" fontId="37" fillId="0" borderId="0" xfId="0" applyFont="1" applyAlignment="1">
      <alignment horizontal="left" vertical="center" indent="2"/>
    </xf>
    <xf numFmtId="4" fontId="2" fillId="0" borderId="10" xfId="0" applyNumberFormat="1" applyFont="1" applyBorder="1" applyAlignment="1">
      <alignment horizontal="center" vertical="center"/>
    </xf>
    <xf numFmtId="4" fontId="2" fillId="0" borderId="0" xfId="0" applyNumberFormat="1" applyFont="1" applyAlignment="1">
      <alignment vertical="center"/>
    </xf>
    <xf numFmtId="49" fontId="9" fillId="0" borderId="36" xfId="0" applyNumberFormat="1" applyFont="1" applyBorder="1" applyAlignment="1">
      <alignment vertical="top"/>
    </xf>
    <xf numFmtId="49" fontId="24" fillId="0" borderId="36" xfId="0" applyNumberFormat="1" applyFont="1" applyBorder="1" applyAlignment="1">
      <alignment horizontal="left" vertical="top"/>
    </xf>
    <xf numFmtId="0" fontId="28" fillId="0" borderId="30" xfId="0" applyFont="1" applyBorder="1" applyAlignment="1">
      <alignment vertical="top"/>
    </xf>
    <xf numFmtId="2" fontId="69" fillId="0" borderId="0" xfId="2" applyNumberFormat="1" applyFont="1" applyAlignment="1">
      <alignment vertical="top" wrapText="1"/>
    </xf>
    <xf numFmtId="2" fontId="2" fillId="0" borderId="10" xfId="0" applyNumberFormat="1" applyFont="1" applyBorder="1" applyAlignment="1">
      <alignment horizontal="left" vertical="top"/>
    </xf>
    <xf numFmtId="2" fontId="2" fillId="0" borderId="10" xfId="0" applyNumberFormat="1" applyFont="1" applyBorder="1" applyAlignment="1">
      <alignment horizontal="left" vertical="top" wrapText="1"/>
    </xf>
    <xf numFmtId="2" fontId="2" fillId="0" borderId="10" xfId="0" applyNumberFormat="1" applyFont="1" applyBorder="1" applyAlignment="1">
      <alignment horizontal="left" vertical="justify" wrapText="1"/>
    </xf>
    <xf numFmtId="0" fontId="2" fillId="0" borderId="0" xfId="0" applyFont="1" applyAlignment="1">
      <alignment wrapText="1"/>
    </xf>
    <xf numFmtId="2" fontId="2" fillId="0" borderId="0" xfId="0" applyNumberFormat="1" applyFont="1" applyAlignment="1">
      <alignment horizontal="left" vertical="justify" wrapText="1"/>
    </xf>
    <xf numFmtId="0" fontId="2" fillId="0" borderId="0" xfId="0" applyFont="1" applyAlignment="1" applyProtection="1">
      <alignment vertical="top" wrapText="1"/>
      <protection locked="0"/>
    </xf>
    <xf numFmtId="0" fontId="2" fillId="0" borderId="0" xfId="0" applyFont="1" applyAlignment="1">
      <alignment vertical="center" wrapText="1"/>
    </xf>
    <xf numFmtId="2" fontId="2" fillId="0" borderId="10" xfId="0" applyNumberFormat="1" applyFont="1" applyBorder="1" applyAlignment="1">
      <alignment horizontal="left" vertical="center" wrapText="1"/>
    </xf>
    <xf numFmtId="0" fontId="2" fillId="0" borderId="0" xfId="0" applyFont="1" applyAlignment="1">
      <alignment horizontal="left" vertical="center" wrapText="1" indent="2"/>
    </xf>
    <xf numFmtId="0" fontId="2" fillId="0" borderId="0" xfId="0" applyFont="1" applyAlignment="1">
      <alignment horizontal="left" vertical="top" wrapText="1" indent="2"/>
    </xf>
    <xf numFmtId="2" fontId="0" fillId="0" borderId="10" xfId="0" applyNumberFormat="1" applyBorder="1" applyAlignment="1">
      <alignment horizontal="left" vertical="justify" wrapText="1"/>
    </xf>
    <xf numFmtId="0" fontId="0" fillId="0" borderId="0" xfId="0" applyAlignment="1">
      <alignment horizontal="left" wrapText="1"/>
    </xf>
    <xf numFmtId="0" fontId="2" fillId="0" borderId="0" xfId="0" applyFont="1" applyAlignment="1">
      <alignment vertical="top" wrapText="1"/>
    </xf>
    <xf numFmtId="4" fontId="4" fillId="0" borderId="0" xfId="0" applyNumberFormat="1" applyFont="1"/>
    <xf numFmtId="0" fontId="4" fillId="0" borderId="0" xfId="0" applyFont="1"/>
    <xf numFmtId="0" fontId="4" fillId="0" borderId="0" xfId="0" applyFont="1" applyAlignment="1">
      <alignment horizontal="right"/>
    </xf>
    <xf numFmtId="4" fontId="4" fillId="0" borderId="0" xfId="0" applyNumberFormat="1" applyFont="1" applyAlignment="1">
      <alignment horizontal="right"/>
    </xf>
    <xf numFmtId="0" fontId="3" fillId="0" borderId="0" xfId="0" applyFont="1" applyAlignment="1">
      <alignment horizontal="center" vertical="center"/>
    </xf>
    <xf numFmtId="0" fontId="11" fillId="0" borderId="0" xfId="3" applyFont="1" applyAlignment="1">
      <alignment horizontal="left" vertical="center" wrapText="1"/>
    </xf>
    <xf numFmtId="2" fontId="11" fillId="0" borderId="0" xfId="3" applyNumberFormat="1" applyFont="1" applyAlignment="1">
      <alignment horizontal="left" vertical="center" wrapText="1"/>
    </xf>
    <xf numFmtId="4" fontId="4" fillId="0" borderId="6" xfId="0" applyNumberFormat="1" applyFont="1" applyBorder="1" applyAlignment="1">
      <alignment horizontal="center" vertical="center"/>
    </xf>
    <xf numFmtId="0" fontId="3" fillId="0" borderId="5" xfId="0" applyFont="1" applyBorder="1" applyAlignment="1">
      <alignment vertical="center"/>
    </xf>
    <xf numFmtId="0" fontId="15" fillId="0" borderId="0" xfId="0" applyFont="1" applyAlignment="1">
      <alignment horizontal="left" vertical="top" wrapText="1"/>
    </xf>
    <xf numFmtId="0" fontId="14" fillId="0" borderId="0" xfId="0" applyFont="1" applyAlignment="1">
      <alignment horizontal="left" vertical="top" wrapText="1"/>
    </xf>
    <xf numFmtId="4" fontId="4" fillId="0" borderId="7" xfId="0" applyNumberFormat="1" applyFont="1" applyBorder="1" applyAlignment="1">
      <alignment horizontal="center" vertical="center"/>
    </xf>
    <xf numFmtId="0" fontId="16" fillId="0" borderId="0" xfId="0" applyFont="1" applyAlignment="1">
      <alignment horizontal="left" vertical="top" wrapText="1"/>
    </xf>
    <xf numFmtId="2" fontId="2" fillId="0" borderId="0" xfId="0" applyNumberFormat="1" applyFont="1" applyAlignment="1">
      <alignment horizontal="left" vertical="top" wrapText="1"/>
    </xf>
    <xf numFmtId="0" fontId="51" fillId="0" borderId="26" xfId="0" applyFont="1" applyBorder="1" applyAlignment="1">
      <alignment horizontal="left" vertical="top" wrapText="1"/>
    </xf>
    <xf numFmtId="0" fontId="51" fillId="0" borderId="0" xfId="0" applyFont="1" applyAlignment="1">
      <alignment horizontal="left" vertical="top" wrapText="1"/>
    </xf>
    <xf numFmtId="4" fontId="0" fillId="0" borderId="0" xfId="0" applyNumberFormat="1" applyAlignment="1">
      <alignment horizontal="left" vertical="top" wrapText="1"/>
    </xf>
    <xf numFmtId="4" fontId="23" fillId="0" borderId="7" xfId="0" applyNumberFormat="1" applyFont="1" applyBorder="1" applyAlignment="1">
      <alignment horizontal="center" vertical="center"/>
    </xf>
    <xf numFmtId="0" fontId="26" fillId="0" borderId="5" xfId="0" applyFont="1" applyBorder="1" applyAlignment="1">
      <alignment vertical="center"/>
    </xf>
    <xf numFmtId="0" fontId="2" fillId="0" borderId="26" xfId="0" applyFont="1" applyBorder="1" applyAlignment="1">
      <alignment horizontal="left" vertical="top" wrapText="1"/>
    </xf>
    <xf numFmtId="0" fontId="2" fillId="0" borderId="0" xfId="0" applyFont="1" applyAlignment="1">
      <alignment horizontal="left" vertical="top" wrapText="1"/>
    </xf>
    <xf numFmtId="0" fontId="56" fillId="0" borderId="35" xfId="7" applyBorder="1"/>
    <xf numFmtId="0" fontId="9" fillId="0" borderId="0" xfId="7" applyFont="1" applyAlignment="1">
      <alignment horizontal="left" vertical="center"/>
    </xf>
    <xf numFmtId="0" fontId="56" fillId="0" borderId="0" xfId="7"/>
    <xf numFmtId="0" fontId="15" fillId="0" borderId="0" xfId="7" applyFont="1" applyAlignment="1">
      <alignment horizontal="left" vertical="center" wrapText="1"/>
    </xf>
    <xf numFmtId="0" fontId="2" fillId="0" borderId="0" xfId="7" applyFont="1" applyAlignment="1">
      <alignment horizontal="left" vertical="center"/>
    </xf>
    <xf numFmtId="0" fontId="2" fillId="0" borderId="0" xfId="7" applyFont="1" applyAlignment="1">
      <alignment horizontal="right" vertical="center"/>
    </xf>
    <xf numFmtId="164" fontId="2" fillId="0" borderId="0" xfId="7" applyNumberFormat="1" applyFont="1" applyAlignment="1">
      <alignment horizontal="right" vertical="center"/>
    </xf>
    <xf numFmtId="164" fontId="56" fillId="0" borderId="0" xfId="7" applyNumberFormat="1"/>
    <xf numFmtId="0" fontId="4" fillId="0" borderId="0" xfId="7" applyFont="1" applyAlignment="1">
      <alignment horizontal="left" vertical="center"/>
    </xf>
    <xf numFmtId="0" fontId="15" fillId="0" borderId="0" xfId="7" applyFont="1" applyAlignment="1">
      <alignment horizontal="left" vertical="top"/>
    </xf>
    <xf numFmtId="0" fontId="15" fillId="0" borderId="0" xfId="7" applyFont="1" applyAlignment="1">
      <alignment horizontal="left" vertical="top" wrapText="1"/>
    </xf>
    <xf numFmtId="4" fontId="15" fillId="0" borderId="0" xfId="7" applyNumberFormat="1" applyFont="1" applyAlignment="1">
      <alignment horizontal="right" vertical="top"/>
    </xf>
    <xf numFmtId="0" fontId="56" fillId="0" borderId="34" xfId="7" applyBorder="1"/>
    <xf numFmtId="0" fontId="14" fillId="0" borderId="0" xfId="7" applyFont="1" applyAlignment="1">
      <alignment horizontal="left" vertical="center"/>
    </xf>
    <xf numFmtId="4" fontId="14" fillId="0" borderId="0" xfId="7" applyNumberFormat="1" applyFont="1" applyAlignment="1">
      <alignment horizontal="right" vertical="center"/>
    </xf>
    <xf numFmtId="0" fontId="15" fillId="0" borderId="0" xfId="7" applyFont="1" applyAlignment="1">
      <alignment horizontal="center" vertical="center"/>
    </xf>
    <xf numFmtId="0" fontId="15" fillId="0" borderId="0" xfId="7" applyFont="1" applyAlignment="1">
      <alignment horizontal="left" vertical="center"/>
    </xf>
    <xf numFmtId="0" fontId="15" fillId="0" borderId="0" xfId="7" applyFont="1" applyAlignment="1">
      <alignment horizontal="center" vertical="center" wrapText="1"/>
    </xf>
    <xf numFmtId="0" fontId="15" fillId="0" borderId="0" xfId="7" applyFont="1" applyAlignment="1">
      <alignment horizontal="right" vertical="center"/>
    </xf>
    <xf numFmtId="0" fontId="66" fillId="0" borderId="0" xfId="7" applyFont="1" applyAlignment="1">
      <alignment horizontal="left" vertical="center" wrapText="1"/>
    </xf>
    <xf numFmtId="0" fontId="67" fillId="0" borderId="0" xfId="7" applyFont="1" applyAlignment="1">
      <alignment horizontal="right" vertical="center" wrapText="1"/>
    </xf>
    <xf numFmtId="4" fontId="2" fillId="0" borderId="0" xfId="0" applyNumberFormat="1" applyFont="1" applyAlignment="1">
      <alignment horizontal="left" vertical="top" wrapText="1"/>
    </xf>
    <xf numFmtId="2" fontId="10" fillId="2" borderId="0" xfId="0" applyNumberFormat="1" applyFont="1" applyFill="1" applyAlignment="1">
      <alignment horizontal="left" vertical="top" wrapText="1"/>
    </xf>
    <xf numFmtId="0" fontId="0" fillId="0" borderId="0" xfId="0" applyAlignment="1">
      <alignment horizontal="left" vertical="top" wrapText="1"/>
    </xf>
    <xf numFmtId="4" fontId="4" fillId="0" borderId="33" xfId="0" applyNumberFormat="1" applyFont="1" applyBorder="1" applyAlignment="1">
      <alignment horizontal="center" vertical="center"/>
    </xf>
    <xf numFmtId="4" fontId="4" fillId="0" borderId="31" xfId="0" applyNumberFormat="1" applyFont="1" applyBorder="1" applyAlignment="1">
      <alignment horizontal="center" vertical="center"/>
    </xf>
  </cellXfs>
  <cellStyles count="8">
    <cellStyle name="Excel Built-in Normal" xfId="3" xr:uid="{00000000-0005-0000-0000-000000000000}"/>
    <cellStyle name="Excel Built-in Normal 1" xfId="4" xr:uid="{00000000-0005-0000-0000-000001000000}"/>
    <cellStyle name="Navadno" xfId="0" builtinId="0"/>
    <cellStyle name="Navadno 2" xfId="5" xr:uid="{00000000-0005-0000-0000-000002000000}"/>
    <cellStyle name="Navadno 2 2" xfId="2" xr:uid="{00000000-0005-0000-0000-000003000000}"/>
    <cellStyle name="Navadno 3" xfId="6" xr:uid="{00000000-0005-0000-0000-000004000000}"/>
    <cellStyle name="Normal 2" xfId="7" xr:uid="{00000000-0005-0000-0000-000006000000}"/>
    <cellStyle name="Odstotek" xfId="1" builtinId="5"/>
  </cellStyles>
  <dxfs count="87">
    <dxf>
      <font>
        <color theme="0"/>
      </font>
    </dxf>
    <dxf>
      <font>
        <condense val="0"/>
        <extend val="0"/>
        <color indexed="10"/>
      </font>
    </dxf>
    <dxf>
      <font>
        <color theme="0"/>
      </font>
    </dxf>
    <dxf>
      <font>
        <color theme="0" tint="-4.9989318521683403E-2"/>
      </font>
      <fill>
        <patternFill>
          <bgColor theme="0" tint="-4.9989318521683403E-2"/>
        </patternFill>
      </fill>
    </dxf>
    <dxf>
      <font>
        <color theme="0"/>
      </font>
    </dxf>
    <dxf>
      <font>
        <color theme="0"/>
      </font>
    </dxf>
    <dxf>
      <font>
        <condense val="0"/>
        <extend val="0"/>
        <color indexed="10"/>
      </font>
    </dxf>
    <dxf>
      <font>
        <color theme="0"/>
      </font>
    </dxf>
    <dxf>
      <font>
        <color theme="1"/>
      </font>
    </dxf>
    <dxf>
      <font>
        <condense val="0"/>
        <extend val="0"/>
        <color indexed="1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tint="-4.9989318521683403E-2"/>
      </font>
      <fill>
        <patternFill>
          <bgColor theme="0" tint="-4.9989318521683403E-2"/>
        </patternFill>
      </fill>
    </dxf>
    <dxf>
      <font>
        <color theme="0"/>
      </font>
    </dxf>
    <dxf>
      <font>
        <condense val="0"/>
        <extend val="0"/>
        <color indexed="10"/>
      </font>
    </dxf>
    <dxf>
      <font>
        <color theme="0"/>
      </font>
    </dxf>
    <dxf>
      <font>
        <color theme="0"/>
      </font>
    </dxf>
    <dxf>
      <font>
        <color theme="0"/>
      </font>
    </dxf>
    <dxf>
      <font>
        <color theme="0" tint="-4.9989318521683403E-2"/>
      </font>
      <fill>
        <patternFill>
          <bgColor theme="0" tint="-4.9989318521683403E-2"/>
        </patternFill>
      </fill>
    </dxf>
    <dxf>
      <font>
        <color theme="0" tint="-4.9989318521683403E-2"/>
      </font>
      <fill>
        <patternFill>
          <bgColor theme="0" tint="-4.9989318521683403E-2"/>
        </patternFill>
      </fill>
    </dxf>
    <dxf>
      <font>
        <condense val="0"/>
        <extend val="0"/>
        <color indexed="10"/>
      </font>
    </dxf>
    <dxf>
      <font>
        <color theme="0"/>
      </font>
    </dxf>
    <dxf>
      <font>
        <color theme="0"/>
      </font>
    </dxf>
    <dxf>
      <font>
        <color theme="0" tint="-4.9989318521683403E-2"/>
      </font>
      <fill>
        <patternFill>
          <bgColor theme="0" tint="-4.9989318521683403E-2"/>
        </patternFill>
      </fill>
    </dxf>
    <dxf>
      <font>
        <color theme="0"/>
      </font>
    </dxf>
    <dxf>
      <font>
        <condense val="0"/>
        <extend val="0"/>
        <color indexed="10"/>
      </font>
    </dxf>
    <dxf>
      <font>
        <color theme="0"/>
      </font>
    </dxf>
    <dxf>
      <font>
        <color theme="0" tint="-4.9989318521683403E-2"/>
      </font>
      <fill>
        <patternFill>
          <bgColor theme="0" tint="-4.9989318521683403E-2"/>
        </patternFill>
      </fill>
    </dxf>
    <dxf>
      <font>
        <color theme="0"/>
      </font>
    </dxf>
    <dxf>
      <font>
        <condense val="0"/>
        <extend val="0"/>
        <color indexed="10"/>
      </font>
    </dxf>
    <dxf>
      <font>
        <color theme="0"/>
      </font>
    </dxf>
    <dxf>
      <font>
        <color theme="0" tint="-4.9989318521683403E-2"/>
      </font>
      <fill>
        <patternFill>
          <bgColor theme="0" tint="-4.9989318521683403E-2"/>
        </patternFill>
      </fill>
    </dxf>
    <dxf>
      <font>
        <color theme="0"/>
      </font>
    </dxf>
    <dxf>
      <font>
        <condense val="0"/>
        <extend val="0"/>
        <color indexed="10"/>
      </font>
    </dxf>
    <dxf>
      <font>
        <color theme="0"/>
      </font>
    </dxf>
    <dxf>
      <font>
        <color theme="0" tint="-4.9989318521683403E-2"/>
      </font>
      <fill>
        <patternFill>
          <bgColor theme="0" tint="-4.9989318521683403E-2"/>
        </patternFill>
      </fill>
    </dxf>
    <dxf>
      <font>
        <color theme="0"/>
      </font>
    </dxf>
    <dxf>
      <font>
        <condense val="0"/>
        <extend val="0"/>
        <color indexed="10"/>
      </font>
    </dxf>
    <dxf>
      <font>
        <color theme="0"/>
      </font>
    </dxf>
    <dxf>
      <font>
        <color theme="0" tint="-4.9989318521683403E-2"/>
      </font>
      <fill>
        <patternFill>
          <bgColor theme="0" tint="-4.9989318521683403E-2"/>
        </patternFill>
      </fill>
    </dxf>
    <dxf>
      <font>
        <color theme="0"/>
      </font>
    </dxf>
    <dxf>
      <font>
        <condense val="0"/>
        <extend val="0"/>
        <color indexed="10"/>
      </font>
    </dxf>
    <dxf>
      <font>
        <color theme="0"/>
      </font>
    </dxf>
    <dxf>
      <font>
        <color theme="0"/>
      </font>
    </dxf>
    <dxf>
      <font>
        <color theme="0" tint="-4.9989318521683403E-2"/>
      </font>
      <fill>
        <patternFill>
          <bgColor theme="0" tint="-4.9989318521683403E-2"/>
        </patternFill>
      </fill>
    </dxf>
    <dxf>
      <font>
        <color theme="0"/>
      </font>
    </dxf>
    <dxf>
      <font>
        <condense val="0"/>
        <extend val="0"/>
        <color indexed="10"/>
      </font>
    </dxf>
    <dxf>
      <font>
        <color theme="0"/>
      </font>
    </dxf>
    <dxf>
      <font>
        <color theme="0" tint="-4.9989318521683403E-2"/>
      </font>
      <fill>
        <patternFill>
          <bgColor theme="0" tint="-4.9989318521683403E-2"/>
        </patternFill>
      </fill>
    </dxf>
    <dxf>
      <font>
        <color theme="0"/>
      </font>
    </dxf>
    <dxf>
      <font>
        <color theme="0"/>
      </font>
    </dxf>
    <dxf>
      <font>
        <color theme="1"/>
      </font>
    </dxf>
    <dxf>
      <font>
        <condense val="0"/>
        <extend val="0"/>
        <color indexed="10"/>
      </font>
    </dxf>
    <dxf>
      <font>
        <color theme="0"/>
      </font>
    </dxf>
    <dxf>
      <font>
        <color theme="0"/>
      </font>
    </dxf>
    <dxf>
      <font>
        <color theme="0"/>
      </font>
    </dxf>
    <dxf>
      <font>
        <color theme="0"/>
      </font>
    </dxf>
    <dxf>
      <font>
        <color theme="0" tint="-4.9989318521683403E-2"/>
      </font>
      <fill>
        <patternFill>
          <bgColor theme="0" tint="-4.9989318521683403E-2"/>
        </patternFill>
      </fill>
    </dxf>
    <dxf>
      <font>
        <color theme="0"/>
      </font>
    </dxf>
    <dxf>
      <font>
        <condense val="0"/>
        <extend val="0"/>
        <color indexed="10"/>
      </font>
    </dxf>
    <dxf>
      <font>
        <color theme="0"/>
      </font>
    </dxf>
    <dxf>
      <font>
        <color theme="0" tint="-4.9989318521683403E-2"/>
      </font>
      <fill>
        <patternFill>
          <bgColor theme="0" tint="-4.9989318521683403E-2"/>
        </patternFill>
      </fill>
    </dxf>
    <dxf>
      <font>
        <color theme="0"/>
      </font>
    </dxf>
    <dxf>
      <font>
        <condense val="0"/>
        <extend val="0"/>
        <color indexed="10"/>
      </font>
    </dxf>
    <dxf>
      <font>
        <color theme="0"/>
      </font>
    </dxf>
    <dxf>
      <font>
        <color theme="0"/>
      </font>
    </dxf>
    <dxf>
      <font>
        <color theme="0" tint="-4.9989318521683403E-2"/>
      </font>
      <fill>
        <patternFill>
          <bgColor theme="0" tint="-4.9989318521683403E-2"/>
        </patternFill>
      </fill>
    </dxf>
    <dxf>
      <font>
        <color theme="1"/>
      </font>
    </dxf>
    <dxf>
      <font>
        <condense val="0"/>
        <extend val="0"/>
        <color indexed="10"/>
      </font>
    </dxf>
    <dxf>
      <font>
        <color theme="0"/>
      </font>
    </dxf>
    <dxf>
      <font>
        <color theme="0"/>
      </font>
    </dxf>
    <dxf>
      <font>
        <color theme="0" tint="-4.9989318521683403E-2"/>
      </font>
      <fill>
        <patternFill>
          <bgColor theme="0" tint="-4.9989318521683403E-2"/>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58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ziherprojektdoo.sharepoint.com/sites/Projektiva/Dokumenti%20v%20skupni%20rabi/02%20PROJEKTI%20NOVI/2021/51_Zavod%20Dornava%20prizidek%20Maribor/07%20PZI/CD_15.9.2023/popisi/Popis%20elektro.xls" TargetMode="External"/><Relationship Id="rId1" Type="http://schemas.openxmlformats.org/officeDocument/2006/relationships/externalLinkPath" Target="Popis%20elektro.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ziherprojektdoo.sharepoint.com/sites/Projektiva/Dokumenti%20v%20skupni%20rabi/02%20PROJEKTI%20NOVI/2021/51_Zavod%20Dornava%20prizidek%20Maribor/07%20PZI/CD_15.9.2023/popisi/PZI_Popis%20materila%20in%20del-STROJNE.xls" TargetMode="External"/><Relationship Id="rId1" Type="http://schemas.openxmlformats.org/officeDocument/2006/relationships/externalLinkPath" Target="PZI_Popis%20materila%20in%20del-STROJ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kapitulacija"/>
      <sheetName val="jaki tok_dornava "/>
      <sheetName val="šibki tok_dornava"/>
      <sheetName val="strelovod "/>
    </sheetNames>
    <sheetDataSet>
      <sheetData sheetId="0">
        <row r="30">
          <cell r="E30">
            <v>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 val="Sheet2"/>
      <sheetName val="Sheet3"/>
      <sheetName val="Sheet4"/>
    </sheetNames>
    <sheetDataSet>
      <sheetData sheetId="0">
        <row r="312">
          <cell r="F312">
            <v>0</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C7516-1109-40CA-B6C0-D63682935DA1}">
  <dimension ref="A1:E28"/>
  <sheetViews>
    <sheetView tabSelected="1" view="pageBreakPreview" zoomScaleNormal="100" zoomScaleSheetLayoutView="100" workbookViewId="0">
      <selection activeCell="E26" sqref="E26"/>
    </sheetView>
  </sheetViews>
  <sheetFormatPr defaultColWidth="9.109375" defaultRowHeight="13.2" x14ac:dyDescent="0.25"/>
  <cols>
    <col min="1" max="1" width="1.109375" style="1" customWidth="1"/>
    <col min="2" max="2" width="41.44140625" style="1" customWidth="1"/>
    <col min="3" max="3" width="11.109375" style="1" customWidth="1"/>
    <col min="4" max="4" width="5.5546875" style="1" customWidth="1"/>
    <col min="5" max="5" width="36.5546875" style="2" customWidth="1"/>
    <col min="6" max="6" width="9.109375" style="1"/>
    <col min="7" max="7" width="11.5546875" style="1" customWidth="1"/>
    <col min="8" max="16384" width="9.109375" style="1"/>
  </cols>
  <sheetData>
    <row r="1" spans="1:5" x14ac:dyDescent="0.25">
      <c r="B1" s="1" t="s">
        <v>11</v>
      </c>
    </row>
    <row r="2" spans="1:5" x14ac:dyDescent="0.25">
      <c r="A2" s="12"/>
      <c r="B2" s="11" t="s">
        <v>472</v>
      </c>
    </row>
    <row r="3" spans="1:5" ht="15" x14ac:dyDescent="0.25">
      <c r="A3" s="4"/>
      <c r="B3" s="1" t="s">
        <v>10</v>
      </c>
    </row>
    <row r="4" spans="1:5" ht="15" x14ac:dyDescent="0.25">
      <c r="A4" s="4"/>
      <c r="B4" s="10" t="s">
        <v>9</v>
      </c>
      <c r="C4" s="10"/>
      <c r="D4" s="10"/>
    </row>
    <row r="5" spans="1:5" ht="15" x14ac:dyDescent="0.25">
      <c r="A5" s="4"/>
      <c r="B5" s="281"/>
      <c r="C5" s="281"/>
      <c r="D5" s="281"/>
      <c r="E5" s="281"/>
    </row>
    <row r="6" spans="1:5" ht="15" x14ac:dyDescent="0.25">
      <c r="A6" s="4"/>
      <c r="B6" s="197" t="s">
        <v>204</v>
      </c>
      <c r="C6" s="195"/>
      <c r="D6" s="195"/>
      <c r="E6" s="195"/>
    </row>
    <row r="7" spans="1:5" ht="15.6" x14ac:dyDescent="0.3">
      <c r="A7" s="4"/>
      <c r="B7" s="9" t="s">
        <v>558</v>
      </c>
      <c r="C7" s="4"/>
      <c r="D7" s="4"/>
      <c r="E7" s="277"/>
    </row>
    <row r="8" spans="1:5" ht="15.6" x14ac:dyDescent="0.3">
      <c r="A8" s="4"/>
      <c r="B8" s="8"/>
      <c r="C8" s="4"/>
      <c r="D8" s="4"/>
      <c r="E8" s="3"/>
    </row>
    <row r="9" spans="1:5" ht="15.6" x14ac:dyDescent="0.3">
      <c r="A9" s="4"/>
      <c r="B9" s="8"/>
      <c r="C9" s="4"/>
      <c r="D9" s="4"/>
      <c r="E9" s="3"/>
    </row>
    <row r="10" spans="1:5" ht="21" customHeight="1" x14ac:dyDescent="0.3">
      <c r="A10" s="4"/>
      <c r="B10" s="8" t="s">
        <v>7</v>
      </c>
      <c r="C10" s="6"/>
      <c r="D10" s="7"/>
      <c r="E10" s="6">
        <f>'Rekapitulacija GO del'!E10</f>
        <v>0</v>
      </c>
    </row>
    <row r="11" spans="1:5" ht="12" customHeight="1" x14ac:dyDescent="0.25">
      <c r="A11" s="4"/>
      <c r="B11" s="4"/>
      <c r="C11" s="4"/>
      <c r="D11" s="4"/>
      <c r="E11" s="3"/>
    </row>
    <row r="12" spans="1:5" ht="15" x14ac:dyDescent="0.25">
      <c r="B12" s="4"/>
      <c r="C12" s="4"/>
      <c r="D12" s="4"/>
      <c r="E12" s="3"/>
    </row>
    <row r="13" spans="1:5" ht="15.6" x14ac:dyDescent="0.3">
      <c r="B13" s="8" t="s">
        <v>165</v>
      </c>
      <c r="C13" s="6"/>
      <c r="D13" s="7"/>
      <c r="E13" s="6">
        <f>'Rekapitulacija GO del'!E32</f>
        <v>0</v>
      </c>
    </row>
    <row r="14" spans="1:5" ht="6.75" customHeight="1" x14ac:dyDescent="0.25">
      <c r="B14" s="4"/>
      <c r="C14" s="4"/>
      <c r="D14" s="4"/>
      <c r="E14" s="3"/>
    </row>
    <row r="15" spans="1:5" ht="15" x14ac:dyDescent="0.25">
      <c r="B15" s="4"/>
      <c r="C15" s="4"/>
      <c r="D15" s="4"/>
      <c r="E15" s="3"/>
    </row>
    <row r="16" spans="1:5" ht="15" x14ac:dyDescent="0.25">
      <c r="B16" s="4"/>
      <c r="C16" s="4"/>
      <c r="D16" s="4"/>
      <c r="E16" s="3"/>
    </row>
    <row r="17" spans="2:5" ht="15.6" x14ac:dyDescent="0.3">
      <c r="B17" s="8" t="s">
        <v>249</v>
      </c>
      <c r="C17" s="6"/>
      <c r="D17" s="7"/>
      <c r="E17" s="6">
        <f>'Rekapitulacija GO del'!E57</f>
        <v>0</v>
      </c>
    </row>
    <row r="18" spans="2:5" ht="15.6" x14ac:dyDescent="0.3">
      <c r="B18" s="8"/>
      <c r="C18" s="277"/>
      <c r="D18" s="278"/>
      <c r="E18" s="277"/>
    </row>
    <row r="19" spans="2:5" ht="15.6" x14ac:dyDescent="0.3">
      <c r="B19" s="8"/>
      <c r="C19" s="277"/>
      <c r="D19" s="278"/>
      <c r="E19" s="277"/>
    </row>
    <row r="20" spans="2:5" ht="6.75" customHeight="1" x14ac:dyDescent="0.25">
      <c r="B20" s="4"/>
      <c r="C20" s="4"/>
      <c r="D20" s="4"/>
      <c r="E20" s="3"/>
    </row>
    <row r="21" spans="2:5" ht="15.6" x14ac:dyDescent="0.3">
      <c r="B21" s="8" t="s">
        <v>560</v>
      </c>
      <c r="C21" s="6"/>
      <c r="D21" s="7"/>
      <c r="E21" s="6">
        <f>[1]rekapitulacija!$E$30</f>
        <v>0</v>
      </c>
    </row>
    <row r="22" spans="2:5" ht="6.75" customHeight="1" x14ac:dyDescent="0.25">
      <c r="B22" s="4"/>
      <c r="C22" s="4"/>
      <c r="D22" s="4"/>
      <c r="E22" s="3"/>
    </row>
    <row r="23" spans="2:5" ht="6.75" customHeight="1" x14ac:dyDescent="0.25">
      <c r="B23" s="4"/>
      <c r="C23" s="4"/>
      <c r="D23" s="4"/>
      <c r="E23" s="3"/>
    </row>
    <row r="24" spans="2:5" ht="15" x14ac:dyDescent="0.25">
      <c r="B24" s="4"/>
      <c r="C24" s="4"/>
      <c r="D24" s="4"/>
      <c r="E24" s="3"/>
    </row>
    <row r="25" spans="2:5" ht="15.6" x14ac:dyDescent="0.3">
      <c r="B25" s="8" t="s">
        <v>559</v>
      </c>
      <c r="C25" s="6"/>
      <c r="D25" s="7"/>
      <c r="E25" s="6">
        <f>[2]Sheet1!$F$312</f>
        <v>0</v>
      </c>
    </row>
    <row r="26" spans="2:5" ht="15" x14ac:dyDescent="0.25">
      <c r="B26" s="4"/>
      <c r="C26" s="4"/>
      <c r="D26" s="4"/>
      <c r="E26" s="3"/>
    </row>
    <row r="27" spans="2:5" ht="15" x14ac:dyDescent="0.25">
      <c r="B27" s="4"/>
      <c r="C27" s="4"/>
      <c r="D27" s="4"/>
      <c r="E27" s="3"/>
    </row>
    <row r="28" spans="2:5" ht="15.6" x14ac:dyDescent="0.3">
      <c r="B28" s="279" t="s">
        <v>38</v>
      </c>
      <c r="C28" s="8"/>
      <c r="D28" s="8"/>
      <c r="E28" s="280">
        <f>SUM(E7:E27)</f>
        <v>0</v>
      </c>
    </row>
  </sheetData>
  <mergeCells count="1">
    <mergeCell ref="B5:E5"/>
  </mergeCells>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9"/>
  <sheetViews>
    <sheetView view="pageBreakPreview" zoomScale="85" zoomScaleNormal="100" zoomScaleSheetLayoutView="85" workbookViewId="0">
      <selection activeCell="S36" sqref="S36"/>
    </sheetView>
  </sheetViews>
  <sheetFormatPr defaultColWidth="9.109375" defaultRowHeight="13.2" x14ac:dyDescent="0.25"/>
  <cols>
    <col min="1" max="1" width="6.33203125" style="12" customWidth="1"/>
    <col min="2" max="2" width="53.109375" style="54" customWidth="1"/>
    <col min="3" max="3" width="8.109375" style="38" bestFit="1" customWidth="1"/>
    <col min="4" max="4" width="5.5546875" style="39" customWidth="1"/>
    <col min="5" max="5" width="11.44140625" style="38" bestFit="1" customWidth="1"/>
    <col min="6" max="6" width="16.33203125" style="38" customWidth="1"/>
    <col min="7" max="16384" width="9.109375" style="1"/>
  </cols>
  <sheetData>
    <row r="1" spans="1:6" ht="13.5" customHeight="1" x14ac:dyDescent="0.25">
      <c r="A1" s="53" t="s">
        <v>43</v>
      </c>
      <c r="B1" s="53" t="s">
        <v>42</v>
      </c>
      <c r="C1" s="53" t="s">
        <v>41</v>
      </c>
      <c r="D1" s="53" t="s">
        <v>40</v>
      </c>
      <c r="E1" s="53" t="s">
        <v>39</v>
      </c>
      <c r="F1" s="52" t="s">
        <v>38</v>
      </c>
    </row>
    <row r="2" spans="1:6" ht="13.5" customHeight="1" x14ac:dyDescent="0.25">
      <c r="B2" s="67"/>
    </row>
    <row r="3" spans="1:6" ht="18.75" customHeight="1" x14ac:dyDescent="0.25">
      <c r="A3" s="51" t="s">
        <v>82</v>
      </c>
      <c r="B3" s="50" t="s">
        <v>81</v>
      </c>
      <c r="C3" s="1"/>
      <c r="D3" s="1"/>
      <c r="E3" s="1"/>
      <c r="F3" s="1"/>
    </row>
    <row r="4" spans="1:6" ht="13.5" customHeight="1" x14ac:dyDescent="0.25">
      <c r="B4" s="67"/>
    </row>
    <row r="5" spans="1:6" ht="13.5" customHeight="1" x14ac:dyDescent="0.25">
      <c r="A5" s="12" t="s">
        <v>105</v>
      </c>
      <c r="B5" s="67"/>
    </row>
    <row r="6" spans="1:6" ht="13.5" customHeight="1" x14ac:dyDescent="0.25">
      <c r="A6" s="12" t="s">
        <v>104</v>
      </c>
      <c r="B6" s="67"/>
    </row>
    <row r="7" spans="1:6" ht="13.5" customHeight="1" x14ac:dyDescent="0.25">
      <c r="A7" s="12" t="s">
        <v>103</v>
      </c>
      <c r="B7" s="67"/>
    </row>
    <row r="8" spans="1:6" ht="13.5" customHeight="1" x14ac:dyDescent="0.25">
      <c r="A8" s="12" t="s">
        <v>102</v>
      </c>
      <c r="B8" s="67"/>
    </row>
    <row r="9" spans="1:6" ht="13.5" customHeight="1" x14ac:dyDescent="0.25">
      <c r="A9" s="12" t="s">
        <v>101</v>
      </c>
      <c r="B9" s="67"/>
    </row>
    <row r="10" spans="1:6" ht="13.5" customHeight="1" x14ac:dyDescent="0.25">
      <c r="A10" s="12" t="s">
        <v>100</v>
      </c>
      <c r="B10" s="67"/>
    </row>
    <row r="11" spans="1:6" ht="13.5" customHeight="1" x14ac:dyDescent="0.25">
      <c r="A11" s="12" t="s">
        <v>99</v>
      </c>
      <c r="B11" s="67"/>
    </row>
    <row r="12" spans="1:6" ht="13.5" customHeight="1" x14ac:dyDescent="0.25">
      <c r="A12" s="12" t="s">
        <v>98</v>
      </c>
      <c r="B12" s="67"/>
    </row>
    <row r="13" spans="1:6" ht="13.5" customHeight="1" x14ac:dyDescent="0.25">
      <c r="A13" s="12" t="s">
        <v>97</v>
      </c>
      <c r="B13" s="67"/>
    </row>
    <row r="14" spans="1:6" ht="13.5" customHeight="1" x14ac:dyDescent="0.25">
      <c r="A14" s="12" t="s">
        <v>96</v>
      </c>
      <c r="B14" s="67"/>
    </row>
    <row r="15" spans="1:6" ht="13.5" customHeight="1" x14ac:dyDescent="0.25">
      <c r="A15" s="12" t="s">
        <v>95</v>
      </c>
      <c r="B15" s="67"/>
    </row>
    <row r="16" spans="1:6" ht="13.5" customHeight="1" x14ac:dyDescent="0.25">
      <c r="A16" s="12" t="s">
        <v>94</v>
      </c>
      <c r="B16" s="67"/>
    </row>
    <row r="17" spans="1:6" ht="13.5" customHeight="1" x14ac:dyDescent="0.25">
      <c r="A17" s="12" t="s">
        <v>93</v>
      </c>
      <c r="B17" s="67"/>
    </row>
    <row r="18" spans="1:6" ht="13.5" customHeight="1" x14ac:dyDescent="0.25">
      <c r="A18" s="12" t="s">
        <v>92</v>
      </c>
      <c r="B18" s="67"/>
    </row>
    <row r="19" spans="1:6" ht="13.5" customHeight="1" x14ac:dyDescent="0.25">
      <c r="A19" s="12" t="s">
        <v>91</v>
      </c>
      <c r="B19" s="67"/>
    </row>
    <row r="20" spans="1:6" ht="13.5" customHeight="1" x14ac:dyDescent="0.25">
      <c r="A20" s="12" t="s">
        <v>90</v>
      </c>
      <c r="B20" s="67"/>
    </row>
    <row r="21" spans="1:6" ht="13.5" customHeight="1" x14ac:dyDescent="0.25">
      <c r="A21" s="12" t="s">
        <v>89</v>
      </c>
      <c r="B21" s="67"/>
    </row>
    <row r="22" spans="1:6" ht="13.5" customHeight="1" x14ac:dyDescent="0.25">
      <c r="A22" s="12" t="s">
        <v>88</v>
      </c>
      <c r="B22" s="67"/>
    </row>
    <row r="23" spans="1:6" ht="13.5" customHeight="1" x14ac:dyDescent="0.25">
      <c r="A23" s="12" t="s">
        <v>87</v>
      </c>
      <c r="B23" s="67"/>
    </row>
    <row r="24" spans="1:6" ht="13.5" customHeight="1" x14ac:dyDescent="0.25">
      <c r="A24" s="12" t="s">
        <v>86</v>
      </c>
      <c r="B24" s="67"/>
    </row>
    <row r="25" spans="1:6" ht="13.5" customHeight="1" x14ac:dyDescent="0.25">
      <c r="A25" s="12" t="s">
        <v>85</v>
      </c>
      <c r="B25" s="67"/>
    </row>
    <row r="26" spans="1:6" ht="13.5" customHeight="1" x14ac:dyDescent="0.25">
      <c r="A26" s="12" t="s">
        <v>84</v>
      </c>
      <c r="B26" s="67"/>
    </row>
    <row r="27" spans="1:6" ht="13.5" customHeight="1" x14ac:dyDescent="0.25">
      <c r="B27" s="67"/>
    </row>
    <row r="28" spans="1:6" ht="13.5" customHeight="1" x14ac:dyDescent="0.25">
      <c r="B28" s="69"/>
    </row>
    <row r="29" spans="1:6" ht="52.8" x14ac:dyDescent="0.25">
      <c r="B29" s="91" t="s">
        <v>83</v>
      </c>
      <c r="F29" s="38">
        <f>SUM(F1:F28)</f>
        <v>0</v>
      </c>
    </row>
    <row r="30" spans="1:6" ht="13.5" customHeight="1" x14ac:dyDescent="0.25">
      <c r="B30" s="67"/>
    </row>
    <row r="31" spans="1:6" ht="13.5" customHeight="1" x14ac:dyDescent="0.25">
      <c r="B31" s="67"/>
    </row>
    <row r="32" spans="1:6" ht="53.4" thickBot="1" x14ac:dyDescent="0.3">
      <c r="A32" s="33" t="s">
        <v>37</v>
      </c>
      <c r="B32" s="93" t="s">
        <v>451</v>
      </c>
      <c r="C32" s="87"/>
      <c r="D32" s="90"/>
      <c r="E32" s="90"/>
      <c r="F32" s="89"/>
    </row>
    <row r="33" spans="1:6" ht="21" customHeight="1" thickBot="1" x14ac:dyDescent="0.3">
      <c r="A33" s="29"/>
      <c r="B33" s="28"/>
      <c r="C33" s="35">
        <v>550</v>
      </c>
      <c r="D33" s="26" t="s">
        <v>27</v>
      </c>
      <c r="E33" s="25"/>
      <c r="F33" s="24">
        <f>C33*E33</f>
        <v>0</v>
      </c>
    </row>
    <row r="34" spans="1:6" ht="13.5" customHeight="1" x14ac:dyDescent="0.25">
      <c r="B34" s="67"/>
    </row>
    <row r="35" spans="1:6" ht="13.5" customHeight="1" thickBot="1" x14ac:dyDescent="0.3">
      <c r="B35" s="67"/>
    </row>
    <row r="36" spans="1:6" ht="21" customHeight="1" thickBot="1" x14ac:dyDescent="0.3">
      <c r="A36" s="22" t="s">
        <v>82</v>
      </c>
      <c r="B36" s="50" t="s">
        <v>81</v>
      </c>
      <c r="C36" s="288" t="s">
        <v>24</v>
      </c>
      <c r="D36" s="285"/>
      <c r="E36" s="20"/>
      <c r="F36" s="19">
        <f>SUM(F28:F35)</f>
        <v>0</v>
      </c>
    </row>
    <row r="37" spans="1:6" ht="13.5" customHeight="1" x14ac:dyDescent="0.25">
      <c r="B37" s="67"/>
    </row>
    <row r="38" spans="1:6" ht="13.5" customHeight="1" x14ac:dyDescent="0.25">
      <c r="B38" s="67"/>
    </row>
    <row r="39" spans="1:6" ht="13.5" customHeight="1" x14ac:dyDescent="0.25">
      <c r="B39" s="67"/>
    </row>
  </sheetData>
  <mergeCells count="1">
    <mergeCell ref="C36:D36"/>
  </mergeCells>
  <conditionalFormatting sqref="F1:F1048576">
    <cfRule type="cellIs" dxfId="56" priority="3"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2"/>
  <sheetViews>
    <sheetView view="pageBreakPreview" topLeftCell="A2" zoomScaleNormal="100" zoomScaleSheetLayoutView="100" workbookViewId="0">
      <selection activeCell="E15" sqref="E15"/>
    </sheetView>
  </sheetViews>
  <sheetFormatPr defaultRowHeight="13.2" x14ac:dyDescent="0.25"/>
  <cols>
    <col min="1" max="1" width="5.109375" style="12" customWidth="1"/>
    <col min="2" max="2" width="57.6640625" style="54" customWidth="1"/>
    <col min="3" max="3" width="7.5546875" style="38" customWidth="1"/>
    <col min="4" max="4" width="5.5546875" style="39" customWidth="1"/>
    <col min="5" max="5" width="11.44140625" style="38" bestFit="1" customWidth="1"/>
    <col min="6" max="6" width="13.33203125" style="38" customWidth="1"/>
    <col min="7" max="7" width="9.109375" style="190"/>
    <col min="8" max="256" width="9.109375" style="1"/>
    <col min="257" max="257" width="7.44140625" style="1" bestFit="1" customWidth="1"/>
    <col min="258" max="258" width="57.6640625" style="1" customWidth="1"/>
    <col min="259" max="259" width="7.88671875" style="1" bestFit="1" customWidth="1"/>
    <col min="260" max="260" width="5.5546875" style="1" customWidth="1"/>
    <col min="261" max="261" width="12.33203125" style="1" customWidth="1"/>
    <col min="262" max="262" width="13.33203125" style="1" customWidth="1"/>
    <col min="263" max="512" width="9.109375" style="1"/>
    <col min="513" max="513" width="7.44140625" style="1" bestFit="1" customWidth="1"/>
    <col min="514" max="514" width="57.6640625" style="1" customWidth="1"/>
    <col min="515" max="515" width="7.88671875" style="1" bestFit="1" customWidth="1"/>
    <col min="516" max="516" width="5.5546875" style="1" customWidth="1"/>
    <col min="517" max="517" width="12.33203125" style="1" customWidth="1"/>
    <col min="518" max="518" width="13.33203125" style="1" customWidth="1"/>
    <col min="519" max="768" width="9.109375" style="1"/>
    <col min="769" max="769" width="7.44140625" style="1" bestFit="1" customWidth="1"/>
    <col min="770" max="770" width="57.6640625" style="1" customWidth="1"/>
    <col min="771" max="771" width="7.88671875" style="1" bestFit="1" customWidth="1"/>
    <col min="772" max="772" width="5.5546875" style="1" customWidth="1"/>
    <col min="773" max="773" width="12.33203125" style="1" customWidth="1"/>
    <col min="774" max="774" width="13.33203125" style="1" customWidth="1"/>
    <col min="775" max="1024" width="9.109375" style="1"/>
    <col min="1025" max="1025" width="7.44140625" style="1" bestFit="1" customWidth="1"/>
    <col min="1026" max="1026" width="57.6640625" style="1" customWidth="1"/>
    <col min="1027" max="1027" width="7.88671875" style="1" bestFit="1" customWidth="1"/>
    <col min="1028" max="1028" width="5.5546875" style="1" customWidth="1"/>
    <col min="1029" max="1029" width="12.33203125" style="1" customWidth="1"/>
    <col min="1030" max="1030" width="13.33203125" style="1" customWidth="1"/>
    <col min="1031" max="1280" width="9.109375" style="1"/>
    <col min="1281" max="1281" width="7.44140625" style="1" bestFit="1" customWidth="1"/>
    <col min="1282" max="1282" width="57.6640625" style="1" customWidth="1"/>
    <col min="1283" max="1283" width="7.88671875" style="1" bestFit="1" customWidth="1"/>
    <col min="1284" max="1284" width="5.5546875" style="1" customWidth="1"/>
    <col min="1285" max="1285" width="12.33203125" style="1" customWidth="1"/>
    <col min="1286" max="1286" width="13.33203125" style="1" customWidth="1"/>
    <col min="1287" max="1536" width="9.109375" style="1"/>
    <col min="1537" max="1537" width="7.44140625" style="1" bestFit="1" customWidth="1"/>
    <col min="1538" max="1538" width="57.6640625" style="1" customWidth="1"/>
    <col min="1539" max="1539" width="7.88671875" style="1" bestFit="1" customWidth="1"/>
    <col min="1540" max="1540" width="5.5546875" style="1" customWidth="1"/>
    <col min="1541" max="1541" width="12.33203125" style="1" customWidth="1"/>
    <col min="1542" max="1542" width="13.33203125" style="1" customWidth="1"/>
    <col min="1543" max="1792" width="9.109375" style="1"/>
    <col min="1793" max="1793" width="7.44140625" style="1" bestFit="1" customWidth="1"/>
    <col min="1794" max="1794" width="57.6640625" style="1" customWidth="1"/>
    <col min="1795" max="1795" width="7.88671875" style="1" bestFit="1" customWidth="1"/>
    <col min="1796" max="1796" width="5.5546875" style="1" customWidth="1"/>
    <col min="1797" max="1797" width="12.33203125" style="1" customWidth="1"/>
    <col min="1798" max="1798" width="13.33203125" style="1" customWidth="1"/>
    <col min="1799" max="2048" width="9.109375" style="1"/>
    <col min="2049" max="2049" width="7.44140625" style="1" bestFit="1" customWidth="1"/>
    <col min="2050" max="2050" width="57.6640625" style="1" customWidth="1"/>
    <col min="2051" max="2051" width="7.88671875" style="1" bestFit="1" customWidth="1"/>
    <col min="2052" max="2052" width="5.5546875" style="1" customWidth="1"/>
    <col min="2053" max="2053" width="12.33203125" style="1" customWidth="1"/>
    <col min="2054" max="2054" width="13.33203125" style="1" customWidth="1"/>
    <col min="2055" max="2304" width="9.109375" style="1"/>
    <col min="2305" max="2305" width="7.44140625" style="1" bestFit="1" customWidth="1"/>
    <col min="2306" max="2306" width="57.6640625" style="1" customWidth="1"/>
    <col min="2307" max="2307" width="7.88671875" style="1" bestFit="1" customWidth="1"/>
    <col min="2308" max="2308" width="5.5546875" style="1" customWidth="1"/>
    <col min="2309" max="2309" width="12.33203125" style="1" customWidth="1"/>
    <col min="2310" max="2310" width="13.33203125" style="1" customWidth="1"/>
    <col min="2311" max="2560" width="9.109375" style="1"/>
    <col min="2561" max="2561" width="7.44140625" style="1" bestFit="1" customWidth="1"/>
    <col min="2562" max="2562" width="57.6640625" style="1" customWidth="1"/>
    <col min="2563" max="2563" width="7.88671875" style="1" bestFit="1" customWidth="1"/>
    <col min="2564" max="2564" width="5.5546875" style="1" customWidth="1"/>
    <col min="2565" max="2565" width="12.33203125" style="1" customWidth="1"/>
    <col min="2566" max="2566" width="13.33203125" style="1" customWidth="1"/>
    <col min="2567" max="2816" width="9.109375" style="1"/>
    <col min="2817" max="2817" width="7.44140625" style="1" bestFit="1" customWidth="1"/>
    <col min="2818" max="2818" width="57.6640625" style="1" customWidth="1"/>
    <col min="2819" max="2819" width="7.88671875" style="1" bestFit="1" customWidth="1"/>
    <col min="2820" max="2820" width="5.5546875" style="1" customWidth="1"/>
    <col min="2821" max="2821" width="12.33203125" style="1" customWidth="1"/>
    <col min="2822" max="2822" width="13.33203125" style="1" customWidth="1"/>
    <col min="2823" max="3072" width="9.109375" style="1"/>
    <col min="3073" max="3073" width="7.44140625" style="1" bestFit="1" customWidth="1"/>
    <col min="3074" max="3074" width="57.6640625" style="1" customWidth="1"/>
    <col min="3075" max="3075" width="7.88671875" style="1" bestFit="1" customWidth="1"/>
    <col min="3076" max="3076" width="5.5546875" style="1" customWidth="1"/>
    <col min="3077" max="3077" width="12.33203125" style="1" customWidth="1"/>
    <col min="3078" max="3078" width="13.33203125" style="1" customWidth="1"/>
    <col min="3079" max="3328" width="9.109375" style="1"/>
    <col min="3329" max="3329" width="7.44140625" style="1" bestFit="1" customWidth="1"/>
    <col min="3330" max="3330" width="57.6640625" style="1" customWidth="1"/>
    <col min="3331" max="3331" width="7.88671875" style="1" bestFit="1" customWidth="1"/>
    <col min="3332" max="3332" width="5.5546875" style="1" customWidth="1"/>
    <col min="3333" max="3333" width="12.33203125" style="1" customWidth="1"/>
    <col min="3334" max="3334" width="13.33203125" style="1" customWidth="1"/>
    <col min="3335" max="3584" width="9.109375" style="1"/>
    <col min="3585" max="3585" width="7.44140625" style="1" bestFit="1" customWidth="1"/>
    <col min="3586" max="3586" width="57.6640625" style="1" customWidth="1"/>
    <col min="3587" max="3587" width="7.88671875" style="1" bestFit="1" customWidth="1"/>
    <col min="3588" max="3588" width="5.5546875" style="1" customWidth="1"/>
    <col min="3589" max="3589" width="12.33203125" style="1" customWidth="1"/>
    <col min="3590" max="3590" width="13.33203125" style="1" customWidth="1"/>
    <col min="3591" max="3840" width="9.109375" style="1"/>
    <col min="3841" max="3841" width="7.44140625" style="1" bestFit="1" customWidth="1"/>
    <col min="3842" max="3842" width="57.6640625" style="1" customWidth="1"/>
    <col min="3843" max="3843" width="7.88671875" style="1" bestFit="1" customWidth="1"/>
    <col min="3844" max="3844" width="5.5546875" style="1" customWidth="1"/>
    <col min="3845" max="3845" width="12.33203125" style="1" customWidth="1"/>
    <col min="3846" max="3846" width="13.33203125" style="1" customWidth="1"/>
    <col min="3847" max="4096" width="9.109375" style="1"/>
    <col min="4097" max="4097" width="7.44140625" style="1" bestFit="1" customWidth="1"/>
    <col min="4098" max="4098" width="57.6640625" style="1" customWidth="1"/>
    <col min="4099" max="4099" width="7.88671875" style="1" bestFit="1" customWidth="1"/>
    <col min="4100" max="4100" width="5.5546875" style="1" customWidth="1"/>
    <col min="4101" max="4101" width="12.33203125" style="1" customWidth="1"/>
    <col min="4102" max="4102" width="13.33203125" style="1" customWidth="1"/>
    <col min="4103" max="4352" width="9.109375" style="1"/>
    <col min="4353" max="4353" width="7.44140625" style="1" bestFit="1" customWidth="1"/>
    <col min="4354" max="4354" width="57.6640625" style="1" customWidth="1"/>
    <col min="4355" max="4355" width="7.88671875" style="1" bestFit="1" customWidth="1"/>
    <col min="4356" max="4356" width="5.5546875" style="1" customWidth="1"/>
    <col min="4357" max="4357" width="12.33203125" style="1" customWidth="1"/>
    <col min="4358" max="4358" width="13.33203125" style="1" customWidth="1"/>
    <col min="4359" max="4608" width="9.109375" style="1"/>
    <col min="4609" max="4609" width="7.44140625" style="1" bestFit="1" customWidth="1"/>
    <col min="4610" max="4610" width="57.6640625" style="1" customWidth="1"/>
    <col min="4611" max="4611" width="7.88671875" style="1" bestFit="1" customWidth="1"/>
    <col min="4612" max="4612" width="5.5546875" style="1" customWidth="1"/>
    <col min="4613" max="4613" width="12.33203125" style="1" customWidth="1"/>
    <col min="4614" max="4614" width="13.33203125" style="1" customWidth="1"/>
    <col min="4615" max="4864" width="9.109375" style="1"/>
    <col min="4865" max="4865" width="7.44140625" style="1" bestFit="1" customWidth="1"/>
    <col min="4866" max="4866" width="57.6640625" style="1" customWidth="1"/>
    <col min="4867" max="4867" width="7.88671875" style="1" bestFit="1" customWidth="1"/>
    <col min="4868" max="4868" width="5.5546875" style="1" customWidth="1"/>
    <col min="4869" max="4869" width="12.33203125" style="1" customWidth="1"/>
    <col min="4870" max="4870" width="13.33203125" style="1" customWidth="1"/>
    <col min="4871" max="5120" width="9.109375" style="1"/>
    <col min="5121" max="5121" width="7.44140625" style="1" bestFit="1" customWidth="1"/>
    <col min="5122" max="5122" width="57.6640625" style="1" customWidth="1"/>
    <col min="5123" max="5123" width="7.88671875" style="1" bestFit="1" customWidth="1"/>
    <col min="5124" max="5124" width="5.5546875" style="1" customWidth="1"/>
    <col min="5125" max="5125" width="12.33203125" style="1" customWidth="1"/>
    <col min="5126" max="5126" width="13.33203125" style="1" customWidth="1"/>
    <col min="5127" max="5376" width="9.109375" style="1"/>
    <col min="5377" max="5377" width="7.44140625" style="1" bestFit="1" customWidth="1"/>
    <col min="5378" max="5378" width="57.6640625" style="1" customWidth="1"/>
    <col min="5379" max="5379" width="7.88671875" style="1" bestFit="1" customWidth="1"/>
    <col min="5380" max="5380" width="5.5546875" style="1" customWidth="1"/>
    <col min="5381" max="5381" width="12.33203125" style="1" customWidth="1"/>
    <col min="5382" max="5382" width="13.33203125" style="1" customWidth="1"/>
    <col min="5383" max="5632" width="9.109375" style="1"/>
    <col min="5633" max="5633" width="7.44140625" style="1" bestFit="1" customWidth="1"/>
    <col min="5634" max="5634" width="57.6640625" style="1" customWidth="1"/>
    <col min="5635" max="5635" width="7.88671875" style="1" bestFit="1" customWidth="1"/>
    <col min="5636" max="5636" width="5.5546875" style="1" customWidth="1"/>
    <col min="5637" max="5637" width="12.33203125" style="1" customWidth="1"/>
    <col min="5638" max="5638" width="13.33203125" style="1" customWidth="1"/>
    <col min="5639" max="5888" width="9.109375" style="1"/>
    <col min="5889" max="5889" width="7.44140625" style="1" bestFit="1" customWidth="1"/>
    <col min="5890" max="5890" width="57.6640625" style="1" customWidth="1"/>
    <col min="5891" max="5891" width="7.88671875" style="1" bestFit="1" customWidth="1"/>
    <col min="5892" max="5892" width="5.5546875" style="1" customWidth="1"/>
    <col min="5893" max="5893" width="12.33203125" style="1" customWidth="1"/>
    <col min="5894" max="5894" width="13.33203125" style="1" customWidth="1"/>
    <col min="5895" max="6144" width="9.109375" style="1"/>
    <col min="6145" max="6145" width="7.44140625" style="1" bestFit="1" customWidth="1"/>
    <col min="6146" max="6146" width="57.6640625" style="1" customWidth="1"/>
    <col min="6147" max="6147" width="7.88671875" style="1" bestFit="1" customWidth="1"/>
    <col min="6148" max="6148" width="5.5546875" style="1" customWidth="1"/>
    <col min="6149" max="6149" width="12.33203125" style="1" customWidth="1"/>
    <col min="6150" max="6150" width="13.33203125" style="1" customWidth="1"/>
    <col min="6151" max="6400" width="9.109375" style="1"/>
    <col min="6401" max="6401" width="7.44140625" style="1" bestFit="1" customWidth="1"/>
    <col min="6402" max="6402" width="57.6640625" style="1" customWidth="1"/>
    <col min="6403" max="6403" width="7.88671875" style="1" bestFit="1" customWidth="1"/>
    <col min="6404" max="6404" width="5.5546875" style="1" customWidth="1"/>
    <col min="6405" max="6405" width="12.33203125" style="1" customWidth="1"/>
    <col min="6406" max="6406" width="13.33203125" style="1" customWidth="1"/>
    <col min="6407" max="6656" width="9.109375" style="1"/>
    <col min="6657" max="6657" width="7.44140625" style="1" bestFit="1" customWidth="1"/>
    <col min="6658" max="6658" width="57.6640625" style="1" customWidth="1"/>
    <col min="6659" max="6659" width="7.88671875" style="1" bestFit="1" customWidth="1"/>
    <col min="6660" max="6660" width="5.5546875" style="1" customWidth="1"/>
    <col min="6661" max="6661" width="12.33203125" style="1" customWidth="1"/>
    <col min="6662" max="6662" width="13.33203125" style="1" customWidth="1"/>
    <col min="6663" max="6912" width="9.109375" style="1"/>
    <col min="6913" max="6913" width="7.44140625" style="1" bestFit="1" customWidth="1"/>
    <col min="6914" max="6914" width="57.6640625" style="1" customWidth="1"/>
    <col min="6915" max="6915" width="7.88671875" style="1" bestFit="1" customWidth="1"/>
    <col min="6916" max="6916" width="5.5546875" style="1" customWidth="1"/>
    <col min="6917" max="6917" width="12.33203125" style="1" customWidth="1"/>
    <col min="6918" max="6918" width="13.33203125" style="1" customWidth="1"/>
    <col min="6919" max="7168" width="9.109375" style="1"/>
    <col min="7169" max="7169" width="7.44140625" style="1" bestFit="1" customWidth="1"/>
    <col min="7170" max="7170" width="57.6640625" style="1" customWidth="1"/>
    <col min="7171" max="7171" width="7.88671875" style="1" bestFit="1" customWidth="1"/>
    <col min="7172" max="7172" width="5.5546875" style="1" customWidth="1"/>
    <col min="7173" max="7173" width="12.33203125" style="1" customWidth="1"/>
    <col min="7174" max="7174" width="13.33203125" style="1" customWidth="1"/>
    <col min="7175" max="7424" width="9.109375" style="1"/>
    <col min="7425" max="7425" width="7.44140625" style="1" bestFit="1" customWidth="1"/>
    <col min="7426" max="7426" width="57.6640625" style="1" customWidth="1"/>
    <col min="7427" max="7427" width="7.88671875" style="1" bestFit="1" customWidth="1"/>
    <col min="7428" max="7428" width="5.5546875" style="1" customWidth="1"/>
    <col min="7429" max="7429" width="12.33203125" style="1" customWidth="1"/>
    <col min="7430" max="7430" width="13.33203125" style="1" customWidth="1"/>
    <col min="7431" max="7680" width="9.109375" style="1"/>
    <col min="7681" max="7681" width="7.44140625" style="1" bestFit="1" customWidth="1"/>
    <col min="7682" max="7682" width="57.6640625" style="1" customWidth="1"/>
    <col min="7683" max="7683" width="7.88671875" style="1" bestFit="1" customWidth="1"/>
    <col min="7684" max="7684" width="5.5546875" style="1" customWidth="1"/>
    <col min="7685" max="7685" width="12.33203125" style="1" customWidth="1"/>
    <col min="7686" max="7686" width="13.33203125" style="1" customWidth="1"/>
    <col min="7687" max="7936" width="9.109375" style="1"/>
    <col min="7937" max="7937" width="7.44140625" style="1" bestFit="1" customWidth="1"/>
    <col min="7938" max="7938" width="57.6640625" style="1" customWidth="1"/>
    <col min="7939" max="7939" width="7.88671875" style="1" bestFit="1" customWidth="1"/>
    <col min="7940" max="7940" width="5.5546875" style="1" customWidth="1"/>
    <col min="7941" max="7941" width="12.33203125" style="1" customWidth="1"/>
    <col min="7942" max="7942" width="13.33203125" style="1" customWidth="1"/>
    <col min="7943" max="8192" width="9.109375" style="1"/>
    <col min="8193" max="8193" width="7.44140625" style="1" bestFit="1" customWidth="1"/>
    <col min="8194" max="8194" width="57.6640625" style="1" customWidth="1"/>
    <col min="8195" max="8195" width="7.88671875" style="1" bestFit="1" customWidth="1"/>
    <col min="8196" max="8196" width="5.5546875" style="1" customWidth="1"/>
    <col min="8197" max="8197" width="12.33203125" style="1" customWidth="1"/>
    <col min="8198" max="8198" width="13.33203125" style="1" customWidth="1"/>
    <col min="8199" max="8448" width="9.109375" style="1"/>
    <col min="8449" max="8449" width="7.44140625" style="1" bestFit="1" customWidth="1"/>
    <col min="8450" max="8450" width="57.6640625" style="1" customWidth="1"/>
    <col min="8451" max="8451" width="7.88671875" style="1" bestFit="1" customWidth="1"/>
    <col min="8452" max="8452" width="5.5546875" style="1" customWidth="1"/>
    <col min="8453" max="8453" width="12.33203125" style="1" customWidth="1"/>
    <col min="8454" max="8454" width="13.33203125" style="1" customWidth="1"/>
    <col min="8455" max="8704" width="9.109375" style="1"/>
    <col min="8705" max="8705" width="7.44140625" style="1" bestFit="1" customWidth="1"/>
    <col min="8706" max="8706" width="57.6640625" style="1" customWidth="1"/>
    <col min="8707" max="8707" width="7.88671875" style="1" bestFit="1" customWidth="1"/>
    <col min="8708" max="8708" width="5.5546875" style="1" customWidth="1"/>
    <col min="8709" max="8709" width="12.33203125" style="1" customWidth="1"/>
    <col min="8710" max="8710" width="13.33203125" style="1" customWidth="1"/>
    <col min="8711" max="8960" width="9.109375" style="1"/>
    <col min="8961" max="8961" width="7.44140625" style="1" bestFit="1" customWidth="1"/>
    <col min="8962" max="8962" width="57.6640625" style="1" customWidth="1"/>
    <col min="8963" max="8963" width="7.88671875" style="1" bestFit="1" customWidth="1"/>
    <col min="8964" max="8964" width="5.5546875" style="1" customWidth="1"/>
    <col min="8965" max="8965" width="12.33203125" style="1" customWidth="1"/>
    <col min="8966" max="8966" width="13.33203125" style="1" customWidth="1"/>
    <col min="8967" max="9216" width="9.109375" style="1"/>
    <col min="9217" max="9217" width="7.44140625" style="1" bestFit="1" customWidth="1"/>
    <col min="9218" max="9218" width="57.6640625" style="1" customWidth="1"/>
    <col min="9219" max="9219" width="7.88671875" style="1" bestFit="1" customWidth="1"/>
    <col min="9220" max="9220" width="5.5546875" style="1" customWidth="1"/>
    <col min="9221" max="9221" width="12.33203125" style="1" customWidth="1"/>
    <col min="9222" max="9222" width="13.33203125" style="1" customWidth="1"/>
    <col min="9223" max="9472" width="9.109375" style="1"/>
    <col min="9473" max="9473" width="7.44140625" style="1" bestFit="1" customWidth="1"/>
    <col min="9474" max="9474" width="57.6640625" style="1" customWidth="1"/>
    <col min="9475" max="9475" width="7.88671875" style="1" bestFit="1" customWidth="1"/>
    <col min="9476" max="9476" width="5.5546875" style="1" customWidth="1"/>
    <col min="9477" max="9477" width="12.33203125" style="1" customWidth="1"/>
    <col min="9478" max="9478" width="13.33203125" style="1" customWidth="1"/>
    <col min="9479" max="9728" width="9.109375" style="1"/>
    <col min="9729" max="9729" width="7.44140625" style="1" bestFit="1" customWidth="1"/>
    <col min="9730" max="9730" width="57.6640625" style="1" customWidth="1"/>
    <col min="9731" max="9731" width="7.88671875" style="1" bestFit="1" customWidth="1"/>
    <col min="9732" max="9732" width="5.5546875" style="1" customWidth="1"/>
    <col min="9733" max="9733" width="12.33203125" style="1" customWidth="1"/>
    <col min="9734" max="9734" width="13.33203125" style="1" customWidth="1"/>
    <col min="9735" max="9984" width="9.109375" style="1"/>
    <col min="9985" max="9985" width="7.44140625" style="1" bestFit="1" customWidth="1"/>
    <col min="9986" max="9986" width="57.6640625" style="1" customWidth="1"/>
    <col min="9987" max="9987" width="7.88671875" style="1" bestFit="1" customWidth="1"/>
    <col min="9988" max="9988" width="5.5546875" style="1" customWidth="1"/>
    <col min="9989" max="9989" width="12.33203125" style="1" customWidth="1"/>
    <col min="9990" max="9990" width="13.33203125" style="1" customWidth="1"/>
    <col min="9991" max="10240" width="9.109375" style="1"/>
    <col min="10241" max="10241" width="7.44140625" style="1" bestFit="1" customWidth="1"/>
    <col min="10242" max="10242" width="57.6640625" style="1" customWidth="1"/>
    <col min="10243" max="10243" width="7.88671875" style="1" bestFit="1" customWidth="1"/>
    <col min="10244" max="10244" width="5.5546875" style="1" customWidth="1"/>
    <col min="10245" max="10245" width="12.33203125" style="1" customWidth="1"/>
    <col min="10246" max="10246" width="13.33203125" style="1" customWidth="1"/>
    <col min="10247" max="10496" width="9.109375" style="1"/>
    <col min="10497" max="10497" width="7.44140625" style="1" bestFit="1" customWidth="1"/>
    <col min="10498" max="10498" width="57.6640625" style="1" customWidth="1"/>
    <col min="10499" max="10499" width="7.88671875" style="1" bestFit="1" customWidth="1"/>
    <col min="10500" max="10500" width="5.5546875" style="1" customWidth="1"/>
    <col min="10501" max="10501" width="12.33203125" style="1" customWidth="1"/>
    <col min="10502" max="10502" width="13.33203125" style="1" customWidth="1"/>
    <col min="10503" max="10752" width="9.109375" style="1"/>
    <col min="10753" max="10753" width="7.44140625" style="1" bestFit="1" customWidth="1"/>
    <col min="10754" max="10754" width="57.6640625" style="1" customWidth="1"/>
    <col min="10755" max="10755" width="7.88671875" style="1" bestFit="1" customWidth="1"/>
    <col min="10756" max="10756" width="5.5546875" style="1" customWidth="1"/>
    <col min="10757" max="10757" width="12.33203125" style="1" customWidth="1"/>
    <col min="10758" max="10758" width="13.33203125" style="1" customWidth="1"/>
    <col min="10759" max="11008" width="9.109375" style="1"/>
    <col min="11009" max="11009" width="7.44140625" style="1" bestFit="1" customWidth="1"/>
    <col min="11010" max="11010" width="57.6640625" style="1" customWidth="1"/>
    <col min="11011" max="11011" width="7.88671875" style="1" bestFit="1" customWidth="1"/>
    <col min="11012" max="11012" width="5.5546875" style="1" customWidth="1"/>
    <col min="11013" max="11013" width="12.33203125" style="1" customWidth="1"/>
    <col min="11014" max="11014" width="13.33203125" style="1" customWidth="1"/>
    <col min="11015" max="11264" width="9.109375" style="1"/>
    <col min="11265" max="11265" width="7.44140625" style="1" bestFit="1" customWidth="1"/>
    <col min="11266" max="11266" width="57.6640625" style="1" customWidth="1"/>
    <col min="11267" max="11267" width="7.88671875" style="1" bestFit="1" customWidth="1"/>
    <col min="11268" max="11268" width="5.5546875" style="1" customWidth="1"/>
    <col min="11269" max="11269" width="12.33203125" style="1" customWidth="1"/>
    <col min="11270" max="11270" width="13.33203125" style="1" customWidth="1"/>
    <col min="11271" max="11520" width="9.109375" style="1"/>
    <col min="11521" max="11521" width="7.44140625" style="1" bestFit="1" customWidth="1"/>
    <col min="11522" max="11522" width="57.6640625" style="1" customWidth="1"/>
    <col min="11523" max="11523" width="7.88671875" style="1" bestFit="1" customWidth="1"/>
    <col min="11524" max="11524" width="5.5546875" style="1" customWidth="1"/>
    <col min="11525" max="11525" width="12.33203125" style="1" customWidth="1"/>
    <col min="11526" max="11526" width="13.33203125" style="1" customWidth="1"/>
    <col min="11527" max="11776" width="9.109375" style="1"/>
    <col min="11777" max="11777" width="7.44140625" style="1" bestFit="1" customWidth="1"/>
    <col min="11778" max="11778" width="57.6640625" style="1" customWidth="1"/>
    <col min="11779" max="11779" width="7.88671875" style="1" bestFit="1" customWidth="1"/>
    <col min="11780" max="11780" width="5.5546875" style="1" customWidth="1"/>
    <col min="11781" max="11781" width="12.33203125" style="1" customWidth="1"/>
    <col min="11782" max="11782" width="13.33203125" style="1" customWidth="1"/>
    <col min="11783" max="12032" width="9.109375" style="1"/>
    <col min="12033" max="12033" width="7.44140625" style="1" bestFit="1" customWidth="1"/>
    <col min="12034" max="12034" width="57.6640625" style="1" customWidth="1"/>
    <col min="12035" max="12035" width="7.88671875" style="1" bestFit="1" customWidth="1"/>
    <col min="12036" max="12036" width="5.5546875" style="1" customWidth="1"/>
    <col min="12037" max="12037" width="12.33203125" style="1" customWidth="1"/>
    <col min="12038" max="12038" width="13.33203125" style="1" customWidth="1"/>
    <col min="12039" max="12288" width="9.109375" style="1"/>
    <col min="12289" max="12289" width="7.44140625" style="1" bestFit="1" customWidth="1"/>
    <col min="12290" max="12290" width="57.6640625" style="1" customWidth="1"/>
    <col min="12291" max="12291" width="7.88671875" style="1" bestFit="1" customWidth="1"/>
    <col min="12292" max="12292" width="5.5546875" style="1" customWidth="1"/>
    <col min="12293" max="12293" width="12.33203125" style="1" customWidth="1"/>
    <col min="12294" max="12294" width="13.33203125" style="1" customWidth="1"/>
    <col min="12295" max="12544" width="9.109375" style="1"/>
    <col min="12545" max="12545" width="7.44140625" style="1" bestFit="1" customWidth="1"/>
    <col min="12546" max="12546" width="57.6640625" style="1" customWidth="1"/>
    <col min="12547" max="12547" width="7.88671875" style="1" bestFit="1" customWidth="1"/>
    <col min="12548" max="12548" width="5.5546875" style="1" customWidth="1"/>
    <col min="12549" max="12549" width="12.33203125" style="1" customWidth="1"/>
    <col min="12550" max="12550" width="13.33203125" style="1" customWidth="1"/>
    <col min="12551" max="12800" width="9.109375" style="1"/>
    <col min="12801" max="12801" width="7.44140625" style="1" bestFit="1" customWidth="1"/>
    <col min="12802" max="12802" width="57.6640625" style="1" customWidth="1"/>
    <col min="12803" max="12803" width="7.88671875" style="1" bestFit="1" customWidth="1"/>
    <col min="12804" max="12804" width="5.5546875" style="1" customWidth="1"/>
    <col min="12805" max="12805" width="12.33203125" style="1" customWidth="1"/>
    <col min="12806" max="12806" width="13.33203125" style="1" customWidth="1"/>
    <col min="12807" max="13056" width="9.109375" style="1"/>
    <col min="13057" max="13057" width="7.44140625" style="1" bestFit="1" customWidth="1"/>
    <col min="13058" max="13058" width="57.6640625" style="1" customWidth="1"/>
    <col min="13059" max="13059" width="7.88671875" style="1" bestFit="1" customWidth="1"/>
    <col min="13060" max="13060" width="5.5546875" style="1" customWidth="1"/>
    <col min="13061" max="13061" width="12.33203125" style="1" customWidth="1"/>
    <col min="13062" max="13062" width="13.33203125" style="1" customWidth="1"/>
    <col min="13063" max="13312" width="9.109375" style="1"/>
    <col min="13313" max="13313" width="7.44140625" style="1" bestFit="1" customWidth="1"/>
    <col min="13314" max="13314" width="57.6640625" style="1" customWidth="1"/>
    <col min="13315" max="13315" width="7.88671875" style="1" bestFit="1" customWidth="1"/>
    <col min="13316" max="13316" width="5.5546875" style="1" customWidth="1"/>
    <col min="13317" max="13317" width="12.33203125" style="1" customWidth="1"/>
    <col min="13318" max="13318" width="13.33203125" style="1" customWidth="1"/>
    <col min="13319" max="13568" width="9.109375" style="1"/>
    <col min="13569" max="13569" width="7.44140625" style="1" bestFit="1" customWidth="1"/>
    <col min="13570" max="13570" width="57.6640625" style="1" customWidth="1"/>
    <col min="13571" max="13571" width="7.88671875" style="1" bestFit="1" customWidth="1"/>
    <col min="13572" max="13572" width="5.5546875" style="1" customWidth="1"/>
    <col min="13573" max="13573" width="12.33203125" style="1" customWidth="1"/>
    <col min="13574" max="13574" width="13.33203125" style="1" customWidth="1"/>
    <col min="13575" max="13824" width="9.109375" style="1"/>
    <col min="13825" max="13825" width="7.44140625" style="1" bestFit="1" customWidth="1"/>
    <col min="13826" max="13826" width="57.6640625" style="1" customWidth="1"/>
    <col min="13827" max="13827" width="7.88671875" style="1" bestFit="1" customWidth="1"/>
    <col min="13828" max="13828" width="5.5546875" style="1" customWidth="1"/>
    <col min="13829" max="13829" width="12.33203125" style="1" customWidth="1"/>
    <col min="13830" max="13830" width="13.33203125" style="1" customWidth="1"/>
    <col min="13831" max="14080" width="9.109375" style="1"/>
    <col min="14081" max="14081" width="7.44140625" style="1" bestFit="1" customWidth="1"/>
    <col min="14082" max="14082" width="57.6640625" style="1" customWidth="1"/>
    <col min="14083" max="14083" width="7.88671875" style="1" bestFit="1" customWidth="1"/>
    <col min="14084" max="14084" width="5.5546875" style="1" customWidth="1"/>
    <col min="14085" max="14085" width="12.33203125" style="1" customWidth="1"/>
    <col min="14086" max="14086" width="13.33203125" style="1" customWidth="1"/>
    <col min="14087" max="14336" width="9.109375" style="1"/>
    <col min="14337" max="14337" width="7.44140625" style="1" bestFit="1" customWidth="1"/>
    <col min="14338" max="14338" width="57.6640625" style="1" customWidth="1"/>
    <col min="14339" max="14339" width="7.88671875" style="1" bestFit="1" customWidth="1"/>
    <col min="14340" max="14340" width="5.5546875" style="1" customWidth="1"/>
    <col min="14341" max="14341" width="12.33203125" style="1" customWidth="1"/>
    <col min="14342" max="14342" width="13.33203125" style="1" customWidth="1"/>
    <col min="14343" max="14592" width="9.109375" style="1"/>
    <col min="14593" max="14593" width="7.44140625" style="1" bestFit="1" customWidth="1"/>
    <col min="14594" max="14594" width="57.6640625" style="1" customWidth="1"/>
    <col min="14595" max="14595" width="7.88671875" style="1" bestFit="1" customWidth="1"/>
    <col min="14596" max="14596" width="5.5546875" style="1" customWidth="1"/>
    <col min="14597" max="14597" width="12.33203125" style="1" customWidth="1"/>
    <col min="14598" max="14598" width="13.33203125" style="1" customWidth="1"/>
    <col min="14599" max="14848" width="9.109375" style="1"/>
    <col min="14849" max="14849" width="7.44140625" style="1" bestFit="1" customWidth="1"/>
    <col min="14850" max="14850" width="57.6640625" style="1" customWidth="1"/>
    <col min="14851" max="14851" width="7.88671875" style="1" bestFit="1" customWidth="1"/>
    <col min="14852" max="14852" width="5.5546875" style="1" customWidth="1"/>
    <col min="14853" max="14853" width="12.33203125" style="1" customWidth="1"/>
    <col min="14854" max="14854" width="13.33203125" style="1" customWidth="1"/>
    <col min="14855" max="15104" width="9.109375" style="1"/>
    <col min="15105" max="15105" width="7.44140625" style="1" bestFit="1" customWidth="1"/>
    <col min="15106" max="15106" width="57.6640625" style="1" customWidth="1"/>
    <col min="15107" max="15107" width="7.88671875" style="1" bestFit="1" customWidth="1"/>
    <col min="15108" max="15108" width="5.5546875" style="1" customWidth="1"/>
    <col min="15109" max="15109" width="12.33203125" style="1" customWidth="1"/>
    <col min="15110" max="15110" width="13.33203125" style="1" customWidth="1"/>
    <col min="15111" max="15360" width="9.109375" style="1"/>
    <col min="15361" max="15361" width="7.44140625" style="1" bestFit="1" customWidth="1"/>
    <col min="15362" max="15362" width="57.6640625" style="1" customWidth="1"/>
    <col min="15363" max="15363" width="7.88671875" style="1" bestFit="1" customWidth="1"/>
    <col min="15364" max="15364" width="5.5546875" style="1" customWidth="1"/>
    <col min="15365" max="15365" width="12.33203125" style="1" customWidth="1"/>
    <col min="15366" max="15366" width="13.33203125" style="1" customWidth="1"/>
    <col min="15367" max="15616" width="9.109375" style="1"/>
    <col min="15617" max="15617" width="7.44140625" style="1" bestFit="1" customWidth="1"/>
    <col min="15618" max="15618" width="57.6640625" style="1" customWidth="1"/>
    <col min="15619" max="15619" width="7.88671875" style="1" bestFit="1" customWidth="1"/>
    <col min="15620" max="15620" width="5.5546875" style="1" customWidth="1"/>
    <col min="15621" max="15621" width="12.33203125" style="1" customWidth="1"/>
    <col min="15622" max="15622" width="13.33203125" style="1" customWidth="1"/>
    <col min="15623" max="15872" width="9.109375" style="1"/>
    <col min="15873" max="15873" width="7.44140625" style="1" bestFit="1" customWidth="1"/>
    <col min="15874" max="15874" width="57.6640625" style="1" customWidth="1"/>
    <col min="15875" max="15875" width="7.88671875" style="1" bestFit="1" customWidth="1"/>
    <col min="15876" max="15876" width="5.5546875" style="1" customWidth="1"/>
    <col min="15877" max="15877" width="12.33203125" style="1" customWidth="1"/>
    <col min="15878" max="15878" width="13.33203125" style="1" customWidth="1"/>
    <col min="15879" max="16128" width="9.109375" style="1"/>
    <col min="16129" max="16129" width="7.44140625" style="1" bestFit="1" customWidth="1"/>
    <col min="16130" max="16130" width="57.6640625" style="1" customWidth="1"/>
    <col min="16131" max="16131" width="7.88671875" style="1" bestFit="1" customWidth="1"/>
    <col min="16132" max="16132" width="5.5546875" style="1" customWidth="1"/>
    <col min="16133" max="16133" width="12.33203125" style="1" customWidth="1"/>
    <col min="16134" max="16134" width="13.33203125" style="1" customWidth="1"/>
    <col min="16135" max="16384" width="9.109375" style="1"/>
  </cols>
  <sheetData>
    <row r="1" spans="1:7" ht="13.5" customHeight="1" x14ac:dyDescent="0.25">
      <c r="A1" s="53" t="s">
        <v>255</v>
      </c>
      <c r="B1" s="53" t="s">
        <v>42</v>
      </c>
      <c r="C1" s="53" t="s">
        <v>41</v>
      </c>
      <c r="D1" s="53" t="s">
        <v>40</v>
      </c>
      <c r="E1" s="53" t="s">
        <v>39</v>
      </c>
      <c r="F1" s="52" t="s">
        <v>38</v>
      </c>
    </row>
    <row r="2" spans="1:7" ht="13.5" customHeight="1" x14ac:dyDescent="0.25">
      <c r="A2" s="23"/>
      <c r="B2" s="45"/>
      <c r="C2" s="44"/>
      <c r="D2" s="44"/>
      <c r="E2" s="44"/>
      <c r="F2" s="44"/>
    </row>
    <row r="3" spans="1:7" ht="13.5" customHeight="1" x14ac:dyDescent="0.25">
      <c r="B3" s="67"/>
    </row>
    <row r="4" spans="1:7" ht="18.75" customHeight="1" x14ac:dyDescent="0.25">
      <c r="A4" s="51" t="s">
        <v>106</v>
      </c>
      <c r="B4" s="50" t="s">
        <v>107</v>
      </c>
      <c r="C4" s="1"/>
      <c r="D4" s="1"/>
      <c r="E4" s="1"/>
      <c r="F4" s="1"/>
    </row>
    <row r="5" spans="1:7" ht="13.5" customHeight="1" x14ac:dyDescent="0.25">
      <c r="B5" s="67"/>
    </row>
    <row r="6" spans="1:7" ht="52.8" x14ac:dyDescent="0.25">
      <c r="A6" s="23"/>
      <c r="B6" s="204" t="s">
        <v>260</v>
      </c>
      <c r="C6" s="34"/>
      <c r="D6" s="34"/>
      <c r="E6" s="34"/>
      <c r="F6" s="34"/>
      <c r="G6" s="202"/>
    </row>
    <row r="7" spans="1:7" ht="13.8" x14ac:dyDescent="0.25">
      <c r="A7" s="23"/>
      <c r="B7" s="34"/>
      <c r="C7" s="34"/>
      <c r="D7" s="34"/>
      <c r="E7" s="34"/>
      <c r="F7" s="34"/>
      <c r="G7" s="202"/>
    </row>
    <row r="8" spans="1:7" ht="79.2" x14ac:dyDescent="0.25">
      <c r="A8" s="23"/>
      <c r="B8" s="204" t="s">
        <v>453</v>
      </c>
      <c r="C8" s="34"/>
      <c r="D8" s="34"/>
      <c r="E8" s="34"/>
      <c r="F8" s="34"/>
      <c r="G8" s="202"/>
    </row>
    <row r="9" spans="1:7" ht="25.5" customHeight="1" x14ac:dyDescent="0.25">
      <c r="A9" s="23"/>
      <c r="B9" s="34"/>
      <c r="C9" s="34"/>
      <c r="D9" s="34"/>
      <c r="E9" s="34"/>
      <c r="F9" s="34"/>
      <c r="G9" s="202"/>
    </row>
    <row r="10" spans="1:7" ht="238.2" thickBot="1" x14ac:dyDescent="0.3">
      <c r="A10" s="33" t="s">
        <v>37</v>
      </c>
      <c r="B10" s="92" t="s">
        <v>277</v>
      </c>
      <c r="C10" s="32"/>
      <c r="D10" s="31"/>
      <c r="E10" s="31"/>
      <c r="F10" s="30"/>
    </row>
    <row r="11" spans="1:7" ht="21" customHeight="1" thickBot="1" x14ac:dyDescent="0.3">
      <c r="A11" s="29"/>
      <c r="B11" s="28" t="s">
        <v>278</v>
      </c>
      <c r="C11" s="35">
        <v>60</v>
      </c>
      <c r="D11" s="26" t="s">
        <v>46</v>
      </c>
      <c r="E11" s="25"/>
      <c r="F11" s="24">
        <f>C11*E11</f>
        <v>0</v>
      </c>
    </row>
    <row r="12" spans="1:7" ht="21" customHeight="1" thickBot="1" x14ac:dyDescent="0.3">
      <c r="A12" s="29"/>
      <c r="B12" s="28" t="s">
        <v>224</v>
      </c>
      <c r="C12" s="35">
        <v>20</v>
      </c>
      <c r="D12" s="26" t="s">
        <v>48</v>
      </c>
      <c r="E12" s="25"/>
      <c r="F12" s="24">
        <f>C12*E12</f>
        <v>0</v>
      </c>
      <c r="G12" s="202"/>
    </row>
    <row r="13" spans="1:7" ht="21" customHeight="1" thickBot="1" x14ac:dyDescent="0.3">
      <c r="A13" s="29"/>
      <c r="B13" s="28" t="s">
        <v>236</v>
      </c>
      <c r="C13" s="35">
        <v>120</v>
      </c>
      <c r="D13" s="26" t="s">
        <v>27</v>
      </c>
      <c r="E13" s="25"/>
      <c r="F13" s="24">
        <f>C13*E13</f>
        <v>0</v>
      </c>
      <c r="G13" s="202"/>
    </row>
    <row r="14" spans="1:7" ht="13.5" customHeight="1" x14ac:dyDescent="0.25">
      <c r="B14" s="67"/>
    </row>
    <row r="15" spans="1:7" ht="119.4" thickBot="1" x14ac:dyDescent="0.3">
      <c r="A15" s="33" t="s">
        <v>36</v>
      </c>
      <c r="B15" s="92" t="s">
        <v>452</v>
      </c>
      <c r="C15" s="32"/>
      <c r="D15" s="31"/>
      <c r="E15" s="31"/>
      <c r="F15" s="30"/>
      <c r="G15" s="1"/>
    </row>
    <row r="16" spans="1:7" ht="21" customHeight="1" thickBot="1" x14ac:dyDescent="0.3">
      <c r="A16" s="29"/>
      <c r="B16" s="28"/>
      <c r="C16" s="35">
        <v>1</v>
      </c>
      <c r="D16" s="26" t="s">
        <v>32</v>
      </c>
      <c r="E16" s="25"/>
      <c r="F16" s="24">
        <f>C16*E16</f>
        <v>0</v>
      </c>
      <c r="G16" s="1"/>
    </row>
    <row r="17" spans="1:7" ht="15" x14ac:dyDescent="0.25">
      <c r="B17" s="67"/>
      <c r="G17" s="1"/>
    </row>
    <row r="18" spans="1:7" ht="13.5" customHeight="1" thickBot="1" x14ac:dyDescent="0.3">
      <c r="B18" s="67"/>
    </row>
    <row r="19" spans="1:7" ht="21" customHeight="1" thickBot="1" x14ac:dyDescent="0.3">
      <c r="A19" s="22" t="s">
        <v>106</v>
      </c>
      <c r="B19" s="50" t="s">
        <v>107</v>
      </c>
      <c r="C19" s="288" t="s">
        <v>24</v>
      </c>
      <c r="D19" s="285"/>
      <c r="E19" s="20"/>
      <c r="F19" s="19">
        <f>SUM(F6:F18)</f>
        <v>0</v>
      </c>
    </row>
    <row r="20" spans="1:7" ht="13.5" customHeight="1" x14ac:dyDescent="0.25">
      <c r="B20" s="67"/>
    </row>
    <row r="21" spans="1:7" ht="13.5" customHeight="1" x14ac:dyDescent="0.25">
      <c r="B21" s="67"/>
    </row>
    <row r="22" spans="1:7" ht="13.5" customHeight="1" x14ac:dyDescent="0.25">
      <c r="A22" s="1"/>
      <c r="B22" s="67"/>
      <c r="C22" s="1"/>
      <c r="D22" s="1"/>
      <c r="E22" s="1"/>
      <c r="F22" s="1"/>
    </row>
  </sheetData>
  <mergeCells count="1">
    <mergeCell ref="C19:D19"/>
  </mergeCells>
  <conditionalFormatting sqref="F1:F65519">
    <cfRule type="cellIs" dxfId="55" priority="13"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43"/>
  <sheetViews>
    <sheetView view="pageBreakPreview" topLeftCell="A22" zoomScaleNormal="100" zoomScaleSheetLayoutView="100" workbookViewId="0">
      <selection activeCell="F33" sqref="F33"/>
    </sheetView>
  </sheetViews>
  <sheetFormatPr defaultRowHeight="15.6" x14ac:dyDescent="0.3"/>
  <cols>
    <col min="1" max="1" width="7.88671875" style="101" bestFit="1" customWidth="1"/>
    <col min="2" max="2" width="48.88671875" style="123" customWidth="1"/>
    <col min="3" max="3" width="9.44140625" style="104" customWidth="1"/>
    <col min="4" max="4" width="5.5546875" style="124" customWidth="1"/>
    <col min="5" max="5" width="12.33203125" style="104" customWidth="1"/>
    <col min="6" max="6" width="16.33203125" style="104" customWidth="1"/>
    <col min="7" max="7" width="55.88671875" style="212" customWidth="1"/>
    <col min="8" max="256" width="9.109375"/>
    <col min="257" max="257" width="7.88671875" bestFit="1" customWidth="1"/>
    <col min="258" max="258" width="48.88671875" customWidth="1"/>
    <col min="259" max="259" width="9.44140625" customWidth="1"/>
    <col min="260" max="260" width="5.5546875" customWidth="1"/>
    <col min="261" max="261" width="12.33203125" customWidth="1"/>
    <col min="262" max="262" width="16.33203125" customWidth="1"/>
    <col min="263" max="512" width="9.109375"/>
    <col min="513" max="513" width="7.88671875" bestFit="1" customWidth="1"/>
    <col min="514" max="514" width="48.88671875" customWidth="1"/>
    <col min="515" max="515" width="9.44140625" customWidth="1"/>
    <col min="516" max="516" width="5.5546875" customWidth="1"/>
    <col min="517" max="517" width="12.33203125" customWidth="1"/>
    <col min="518" max="518" width="16.33203125" customWidth="1"/>
    <col min="519" max="768" width="9.109375"/>
    <col min="769" max="769" width="7.88671875" bestFit="1" customWidth="1"/>
    <col min="770" max="770" width="48.88671875" customWidth="1"/>
    <col min="771" max="771" width="9.44140625" customWidth="1"/>
    <col min="772" max="772" width="5.5546875" customWidth="1"/>
    <col min="773" max="773" width="12.33203125" customWidth="1"/>
    <col min="774" max="774" width="16.33203125" customWidth="1"/>
    <col min="775" max="1024" width="9.109375"/>
    <col min="1025" max="1025" width="7.88671875" bestFit="1" customWidth="1"/>
    <col min="1026" max="1026" width="48.88671875" customWidth="1"/>
    <col min="1027" max="1027" width="9.44140625" customWidth="1"/>
    <col min="1028" max="1028" width="5.5546875" customWidth="1"/>
    <col min="1029" max="1029" width="12.33203125" customWidth="1"/>
    <col min="1030" max="1030" width="16.33203125" customWidth="1"/>
    <col min="1031" max="1280" width="9.109375"/>
    <col min="1281" max="1281" width="7.88671875" bestFit="1" customWidth="1"/>
    <col min="1282" max="1282" width="48.88671875" customWidth="1"/>
    <col min="1283" max="1283" width="9.44140625" customWidth="1"/>
    <col min="1284" max="1284" width="5.5546875" customWidth="1"/>
    <col min="1285" max="1285" width="12.33203125" customWidth="1"/>
    <col min="1286" max="1286" width="16.33203125" customWidth="1"/>
    <col min="1287" max="1536" width="9.109375"/>
    <col min="1537" max="1537" width="7.88671875" bestFit="1" customWidth="1"/>
    <col min="1538" max="1538" width="48.88671875" customWidth="1"/>
    <col min="1539" max="1539" width="9.44140625" customWidth="1"/>
    <col min="1540" max="1540" width="5.5546875" customWidth="1"/>
    <col min="1541" max="1541" width="12.33203125" customWidth="1"/>
    <col min="1542" max="1542" width="16.33203125" customWidth="1"/>
    <col min="1543" max="1792" width="9.109375"/>
    <col min="1793" max="1793" width="7.88671875" bestFit="1" customWidth="1"/>
    <col min="1794" max="1794" width="48.88671875" customWidth="1"/>
    <col min="1795" max="1795" width="9.44140625" customWidth="1"/>
    <col min="1796" max="1796" width="5.5546875" customWidth="1"/>
    <col min="1797" max="1797" width="12.33203125" customWidth="1"/>
    <col min="1798" max="1798" width="16.33203125" customWidth="1"/>
    <col min="1799" max="2048" width="9.109375"/>
    <col min="2049" max="2049" width="7.88671875" bestFit="1" customWidth="1"/>
    <col min="2050" max="2050" width="48.88671875" customWidth="1"/>
    <col min="2051" max="2051" width="9.44140625" customWidth="1"/>
    <col min="2052" max="2052" width="5.5546875" customWidth="1"/>
    <col min="2053" max="2053" width="12.33203125" customWidth="1"/>
    <col min="2054" max="2054" width="16.33203125" customWidth="1"/>
    <col min="2055" max="2304" width="9.109375"/>
    <col min="2305" max="2305" width="7.88671875" bestFit="1" customWidth="1"/>
    <col min="2306" max="2306" width="48.88671875" customWidth="1"/>
    <col min="2307" max="2307" width="9.44140625" customWidth="1"/>
    <col min="2308" max="2308" width="5.5546875" customWidth="1"/>
    <col min="2309" max="2309" width="12.33203125" customWidth="1"/>
    <col min="2310" max="2310" width="16.33203125" customWidth="1"/>
    <col min="2311" max="2560" width="9.109375"/>
    <col min="2561" max="2561" width="7.88671875" bestFit="1" customWidth="1"/>
    <col min="2562" max="2562" width="48.88671875" customWidth="1"/>
    <col min="2563" max="2563" width="9.44140625" customWidth="1"/>
    <col min="2564" max="2564" width="5.5546875" customWidth="1"/>
    <col min="2565" max="2565" width="12.33203125" customWidth="1"/>
    <col min="2566" max="2566" width="16.33203125" customWidth="1"/>
    <col min="2567" max="2816" width="9.109375"/>
    <col min="2817" max="2817" width="7.88671875" bestFit="1" customWidth="1"/>
    <col min="2818" max="2818" width="48.88671875" customWidth="1"/>
    <col min="2819" max="2819" width="9.44140625" customWidth="1"/>
    <col min="2820" max="2820" width="5.5546875" customWidth="1"/>
    <col min="2821" max="2821" width="12.33203125" customWidth="1"/>
    <col min="2822" max="2822" width="16.33203125" customWidth="1"/>
    <col min="2823" max="3072" width="9.109375"/>
    <col min="3073" max="3073" width="7.88671875" bestFit="1" customWidth="1"/>
    <col min="3074" max="3074" width="48.88671875" customWidth="1"/>
    <col min="3075" max="3075" width="9.44140625" customWidth="1"/>
    <col min="3076" max="3076" width="5.5546875" customWidth="1"/>
    <col min="3077" max="3077" width="12.33203125" customWidth="1"/>
    <col min="3078" max="3078" width="16.33203125" customWidth="1"/>
    <col min="3079" max="3328" width="9.109375"/>
    <col min="3329" max="3329" width="7.88671875" bestFit="1" customWidth="1"/>
    <col min="3330" max="3330" width="48.88671875" customWidth="1"/>
    <col min="3331" max="3331" width="9.44140625" customWidth="1"/>
    <col min="3332" max="3332" width="5.5546875" customWidth="1"/>
    <col min="3333" max="3333" width="12.33203125" customWidth="1"/>
    <col min="3334" max="3334" width="16.33203125" customWidth="1"/>
    <col min="3335" max="3584" width="9.109375"/>
    <col min="3585" max="3585" width="7.88671875" bestFit="1" customWidth="1"/>
    <col min="3586" max="3586" width="48.88671875" customWidth="1"/>
    <col min="3587" max="3587" width="9.44140625" customWidth="1"/>
    <col min="3588" max="3588" width="5.5546875" customWidth="1"/>
    <col min="3589" max="3589" width="12.33203125" customWidth="1"/>
    <col min="3590" max="3590" width="16.33203125" customWidth="1"/>
    <col min="3591" max="3840" width="9.109375"/>
    <col min="3841" max="3841" width="7.88671875" bestFit="1" customWidth="1"/>
    <col min="3842" max="3842" width="48.88671875" customWidth="1"/>
    <col min="3843" max="3843" width="9.44140625" customWidth="1"/>
    <col min="3844" max="3844" width="5.5546875" customWidth="1"/>
    <col min="3845" max="3845" width="12.33203125" customWidth="1"/>
    <col min="3846" max="3846" width="16.33203125" customWidth="1"/>
    <col min="3847" max="4096" width="9.109375"/>
    <col min="4097" max="4097" width="7.88671875" bestFit="1" customWidth="1"/>
    <col min="4098" max="4098" width="48.88671875" customWidth="1"/>
    <col min="4099" max="4099" width="9.44140625" customWidth="1"/>
    <col min="4100" max="4100" width="5.5546875" customWidth="1"/>
    <col min="4101" max="4101" width="12.33203125" customWidth="1"/>
    <col min="4102" max="4102" width="16.33203125" customWidth="1"/>
    <col min="4103" max="4352" width="9.109375"/>
    <col min="4353" max="4353" width="7.88671875" bestFit="1" customWidth="1"/>
    <col min="4354" max="4354" width="48.88671875" customWidth="1"/>
    <col min="4355" max="4355" width="9.44140625" customWidth="1"/>
    <col min="4356" max="4356" width="5.5546875" customWidth="1"/>
    <col min="4357" max="4357" width="12.33203125" customWidth="1"/>
    <col min="4358" max="4358" width="16.33203125" customWidth="1"/>
    <col min="4359" max="4608" width="9.109375"/>
    <col min="4609" max="4609" width="7.88671875" bestFit="1" customWidth="1"/>
    <col min="4610" max="4610" width="48.88671875" customWidth="1"/>
    <col min="4611" max="4611" width="9.44140625" customWidth="1"/>
    <col min="4612" max="4612" width="5.5546875" customWidth="1"/>
    <col min="4613" max="4613" width="12.33203125" customWidth="1"/>
    <col min="4614" max="4614" width="16.33203125" customWidth="1"/>
    <col min="4615" max="4864" width="9.109375"/>
    <col min="4865" max="4865" width="7.88671875" bestFit="1" customWidth="1"/>
    <col min="4866" max="4866" width="48.88671875" customWidth="1"/>
    <col min="4867" max="4867" width="9.44140625" customWidth="1"/>
    <col min="4868" max="4868" width="5.5546875" customWidth="1"/>
    <col min="4869" max="4869" width="12.33203125" customWidth="1"/>
    <col min="4870" max="4870" width="16.33203125" customWidth="1"/>
    <col min="4871" max="5120" width="9.109375"/>
    <col min="5121" max="5121" width="7.88671875" bestFit="1" customWidth="1"/>
    <col min="5122" max="5122" width="48.88671875" customWidth="1"/>
    <col min="5123" max="5123" width="9.44140625" customWidth="1"/>
    <col min="5124" max="5124" width="5.5546875" customWidth="1"/>
    <col min="5125" max="5125" width="12.33203125" customWidth="1"/>
    <col min="5126" max="5126" width="16.33203125" customWidth="1"/>
    <col min="5127" max="5376" width="9.109375"/>
    <col min="5377" max="5377" width="7.88671875" bestFit="1" customWidth="1"/>
    <col min="5378" max="5378" width="48.88671875" customWidth="1"/>
    <col min="5379" max="5379" width="9.44140625" customWidth="1"/>
    <col min="5380" max="5380" width="5.5546875" customWidth="1"/>
    <col min="5381" max="5381" width="12.33203125" customWidth="1"/>
    <col min="5382" max="5382" width="16.33203125" customWidth="1"/>
    <col min="5383" max="5632" width="9.109375"/>
    <col min="5633" max="5633" width="7.88671875" bestFit="1" customWidth="1"/>
    <col min="5634" max="5634" width="48.88671875" customWidth="1"/>
    <col min="5635" max="5635" width="9.44140625" customWidth="1"/>
    <col min="5636" max="5636" width="5.5546875" customWidth="1"/>
    <col min="5637" max="5637" width="12.33203125" customWidth="1"/>
    <col min="5638" max="5638" width="16.33203125" customWidth="1"/>
    <col min="5639" max="5888" width="9.109375"/>
    <col min="5889" max="5889" width="7.88671875" bestFit="1" customWidth="1"/>
    <col min="5890" max="5890" width="48.88671875" customWidth="1"/>
    <col min="5891" max="5891" width="9.44140625" customWidth="1"/>
    <col min="5892" max="5892" width="5.5546875" customWidth="1"/>
    <col min="5893" max="5893" width="12.33203125" customWidth="1"/>
    <col min="5894" max="5894" width="16.33203125" customWidth="1"/>
    <col min="5895" max="6144" width="9.109375"/>
    <col min="6145" max="6145" width="7.88671875" bestFit="1" customWidth="1"/>
    <col min="6146" max="6146" width="48.88671875" customWidth="1"/>
    <col min="6147" max="6147" width="9.44140625" customWidth="1"/>
    <col min="6148" max="6148" width="5.5546875" customWidth="1"/>
    <col min="6149" max="6149" width="12.33203125" customWidth="1"/>
    <col min="6150" max="6150" width="16.33203125" customWidth="1"/>
    <col min="6151" max="6400" width="9.109375"/>
    <col min="6401" max="6401" width="7.88671875" bestFit="1" customWidth="1"/>
    <col min="6402" max="6402" width="48.88671875" customWidth="1"/>
    <col min="6403" max="6403" width="9.44140625" customWidth="1"/>
    <col min="6404" max="6404" width="5.5546875" customWidth="1"/>
    <col min="6405" max="6405" width="12.33203125" customWidth="1"/>
    <col min="6406" max="6406" width="16.33203125" customWidth="1"/>
    <col min="6407" max="6656" width="9.109375"/>
    <col min="6657" max="6657" width="7.88671875" bestFit="1" customWidth="1"/>
    <col min="6658" max="6658" width="48.88671875" customWidth="1"/>
    <col min="6659" max="6659" width="9.44140625" customWidth="1"/>
    <col min="6660" max="6660" width="5.5546875" customWidth="1"/>
    <col min="6661" max="6661" width="12.33203125" customWidth="1"/>
    <col min="6662" max="6662" width="16.33203125" customWidth="1"/>
    <col min="6663" max="6912" width="9.109375"/>
    <col min="6913" max="6913" width="7.88671875" bestFit="1" customWidth="1"/>
    <col min="6914" max="6914" width="48.88671875" customWidth="1"/>
    <col min="6915" max="6915" width="9.44140625" customWidth="1"/>
    <col min="6916" max="6916" width="5.5546875" customWidth="1"/>
    <col min="6917" max="6917" width="12.33203125" customWidth="1"/>
    <col min="6918" max="6918" width="16.33203125" customWidth="1"/>
    <col min="6919" max="7168" width="9.109375"/>
    <col min="7169" max="7169" width="7.88671875" bestFit="1" customWidth="1"/>
    <col min="7170" max="7170" width="48.88671875" customWidth="1"/>
    <col min="7171" max="7171" width="9.44140625" customWidth="1"/>
    <col min="7172" max="7172" width="5.5546875" customWidth="1"/>
    <col min="7173" max="7173" width="12.33203125" customWidth="1"/>
    <col min="7174" max="7174" width="16.33203125" customWidth="1"/>
    <col min="7175" max="7424" width="9.109375"/>
    <col min="7425" max="7425" width="7.88671875" bestFit="1" customWidth="1"/>
    <col min="7426" max="7426" width="48.88671875" customWidth="1"/>
    <col min="7427" max="7427" width="9.44140625" customWidth="1"/>
    <col min="7428" max="7428" width="5.5546875" customWidth="1"/>
    <col min="7429" max="7429" width="12.33203125" customWidth="1"/>
    <col min="7430" max="7430" width="16.33203125" customWidth="1"/>
    <col min="7431" max="7680" width="9.109375"/>
    <col min="7681" max="7681" width="7.88671875" bestFit="1" customWidth="1"/>
    <col min="7682" max="7682" width="48.88671875" customWidth="1"/>
    <col min="7683" max="7683" width="9.44140625" customWidth="1"/>
    <col min="7684" max="7684" width="5.5546875" customWidth="1"/>
    <col min="7685" max="7685" width="12.33203125" customWidth="1"/>
    <col min="7686" max="7686" width="16.33203125" customWidth="1"/>
    <col min="7687" max="7936" width="9.109375"/>
    <col min="7937" max="7937" width="7.88671875" bestFit="1" customWidth="1"/>
    <col min="7938" max="7938" width="48.88671875" customWidth="1"/>
    <col min="7939" max="7939" width="9.44140625" customWidth="1"/>
    <col min="7940" max="7940" width="5.5546875" customWidth="1"/>
    <col min="7941" max="7941" width="12.33203125" customWidth="1"/>
    <col min="7942" max="7942" width="16.33203125" customWidth="1"/>
    <col min="7943" max="8192" width="9.109375"/>
    <col min="8193" max="8193" width="7.88671875" bestFit="1" customWidth="1"/>
    <col min="8194" max="8194" width="48.88671875" customWidth="1"/>
    <col min="8195" max="8195" width="9.44140625" customWidth="1"/>
    <col min="8196" max="8196" width="5.5546875" customWidth="1"/>
    <col min="8197" max="8197" width="12.33203125" customWidth="1"/>
    <col min="8198" max="8198" width="16.33203125" customWidth="1"/>
    <col min="8199" max="8448" width="9.109375"/>
    <col min="8449" max="8449" width="7.88671875" bestFit="1" customWidth="1"/>
    <col min="8450" max="8450" width="48.88671875" customWidth="1"/>
    <col min="8451" max="8451" width="9.44140625" customWidth="1"/>
    <col min="8452" max="8452" width="5.5546875" customWidth="1"/>
    <col min="8453" max="8453" width="12.33203125" customWidth="1"/>
    <col min="8454" max="8454" width="16.33203125" customWidth="1"/>
    <col min="8455" max="8704" width="9.109375"/>
    <col min="8705" max="8705" width="7.88671875" bestFit="1" customWidth="1"/>
    <col min="8706" max="8706" width="48.88671875" customWidth="1"/>
    <col min="8707" max="8707" width="9.44140625" customWidth="1"/>
    <col min="8708" max="8708" width="5.5546875" customWidth="1"/>
    <col min="8709" max="8709" width="12.33203125" customWidth="1"/>
    <col min="8710" max="8710" width="16.33203125" customWidth="1"/>
    <col min="8711" max="8960" width="9.109375"/>
    <col min="8961" max="8961" width="7.88671875" bestFit="1" customWidth="1"/>
    <col min="8962" max="8962" width="48.88671875" customWidth="1"/>
    <col min="8963" max="8963" width="9.44140625" customWidth="1"/>
    <col min="8964" max="8964" width="5.5546875" customWidth="1"/>
    <col min="8965" max="8965" width="12.33203125" customWidth="1"/>
    <col min="8966" max="8966" width="16.33203125" customWidth="1"/>
    <col min="8967" max="9216" width="9.109375"/>
    <col min="9217" max="9217" width="7.88671875" bestFit="1" customWidth="1"/>
    <col min="9218" max="9218" width="48.88671875" customWidth="1"/>
    <col min="9219" max="9219" width="9.44140625" customWidth="1"/>
    <col min="9220" max="9220" width="5.5546875" customWidth="1"/>
    <col min="9221" max="9221" width="12.33203125" customWidth="1"/>
    <col min="9222" max="9222" width="16.33203125" customWidth="1"/>
    <col min="9223" max="9472" width="9.109375"/>
    <col min="9473" max="9473" width="7.88671875" bestFit="1" customWidth="1"/>
    <col min="9474" max="9474" width="48.88671875" customWidth="1"/>
    <col min="9475" max="9475" width="9.44140625" customWidth="1"/>
    <col min="9476" max="9476" width="5.5546875" customWidth="1"/>
    <col min="9477" max="9477" width="12.33203125" customWidth="1"/>
    <col min="9478" max="9478" width="16.33203125" customWidth="1"/>
    <col min="9479" max="9728" width="9.109375"/>
    <col min="9729" max="9729" width="7.88671875" bestFit="1" customWidth="1"/>
    <col min="9730" max="9730" width="48.88671875" customWidth="1"/>
    <col min="9731" max="9731" width="9.44140625" customWidth="1"/>
    <col min="9732" max="9732" width="5.5546875" customWidth="1"/>
    <col min="9733" max="9733" width="12.33203125" customWidth="1"/>
    <col min="9734" max="9734" width="16.33203125" customWidth="1"/>
    <col min="9735" max="9984" width="9.109375"/>
    <col min="9985" max="9985" width="7.88671875" bestFit="1" customWidth="1"/>
    <col min="9986" max="9986" width="48.88671875" customWidth="1"/>
    <col min="9987" max="9987" width="9.44140625" customWidth="1"/>
    <col min="9988" max="9988" width="5.5546875" customWidth="1"/>
    <col min="9989" max="9989" width="12.33203125" customWidth="1"/>
    <col min="9990" max="9990" width="16.33203125" customWidth="1"/>
    <col min="9991" max="10240" width="9.109375"/>
    <col min="10241" max="10241" width="7.88671875" bestFit="1" customWidth="1"/>
    <col min="10242" max="10242" width="48.88671875" customWidth="1"/>
    <col min="10243" max="10243" width="9.44140625" customWidth="1"/>
    <col min="10244" max="10244" width="5.5546875" customWidth="1"/>
    <col min="10245" max="10245" width="12.33203125" customWidth="1"/>
    <col min="10246" max="10246" width="16.33203125" customWidth="1"/>
    <col min="10247" max="10496" width="9.109375"/>
    <col min="10497" max="10497" width="7.88671875" bestFit="1" customWidth="1"/>
    <col min="10498" max="10498" width="48.88671875" customWidth="1"/>
    <col min="10499" max="10499" width="9.44140625" customWidth="1"/>
    <col min="10500" max="10500" width="5.5546875" customWidth="1"/>
    <col min="10501" max="10501" width="12.33203125" customWidth="1"/>
    <col min="10502" max="10502" width="16.33203125" customWidth="1"/>
    <col min="10503" max="10752" width="9.109375"/>
    <col min="10753" max="10753" width="7.88671875" bestFit="1" customWidth="1"/>
    <col min="10754" max="10754" width="48.88671875" customWidth="1"/>
    <col min="10755" max="10755" width="9.44140625" customWidth="1"/>
    <col min="10756" max="10756" width="5.5546875" customWidth="1"/>
    <col min="10757" max="10757" width="12.33203125" customWidth="1"/>
    <col min="10758" max="10758" width="16.33203125" customWidth="1"/>
    <col min="10759" max="11008" width="9.109375"/>
    <col min="11009" max="11009" width="7.88671875" bestFit="1" customWidth="1"/>
    <col min="11010" max="11010" width="48.88671875" customWidth="1"/>
    <col min="11011" max="11011" width="9.44140625" customWidth="1"/>
    <col min="11012" max="11012" width="5.5546875" customWidth="1"/>
    <col min="11013" max="11013" width="12.33203125" customWidth="1"/>
    <col min="11014" max="11014" width="16.33203125" customWidth="1"/>
    <col min="11015" max="11264" width="9.109375"/>
    <col min="11265" max="11265" width="7.88671875" bestFit="1" customWidth="1"/>
    <col min="11266" max="11266" width="48.88671875" customWidth="1"/>
    <col min="11267" max="11267" width="9.44140625" customWidth="1"/>
    <col min="11268" max="11268" width="5.5546875" customWidth="1"/>
    <col min="11269" max="11269" width="12.33203125" customWidth="1"/>
    <col min="11270" max="11270" width="16.33203125" customWidth="1"/>
    <col min="11271" max="11520" width="9.109375"/>
    <col min="11521" max="11521" width="7.88671875" bestFit="1" customWidth="1"/>
    <col min="11522" max="11522" width="48.88671875" customWidth="1"/>
    <col min="11523" max="11523" width="9.44140625" customWidth="1"/>
    <col min="11524" max="11524" width="5.5546875" customWidth="1"/>
    <col min="11525" max="11525" width="12.33203125" customWidth="1"/>
    <col min="11526" max="11526" width="16.33203125" customWidth="1"/>
    <col min="11527" max="11776" width="9.109375"/>
    <col min="11777" max="11777" width="7.88671875" bestFit="1" customWidth="1"/>
    <col min="11778" max="11778" width="48.88671875" customWidth="1"/>
    <col min="11779" max="11779" width="9.44140625" customWidth="1"/>
    <col min="11780" max="11780" width="5.5546875" customWidth="1"/>
    <col min="11781" max="11781" width="12.33203125" customWidth="1"/>
    <col min="11782" max="11782" width="16.33203125" customWidth="1"/>
    <col min="11783" max="12032" width="9.109375"/>
    <col min="12033" max="12033" width="7.88671875" bestFit="1" customWidth="1"/>
    <col min="12034" max="12034" width="48.88671875" customWidth="1"/>
    <col min="12035" max="12035" width="9.44140625" customWidth="1"/>
    <col min="12036" max="12036" width="5.5546875" customWidth="1"/>
    <col min="12037" max="12037" width="12.33203125" customWidth="1"/>
    <col min="12038" max="12038" width="16.33203125" customWidth="1"/>
    <col min="12039" max="12288" width="9.109375"/>
    <col min="12289" max="12289" width="7.88671875" bestFit="1" customWidth="1"/>
    <col min="12290" max="12290" width="48.88671875" customWidth="1"/>
    <col min="12291" max="12291" width="9.44140625" customWidth="1"/>
    <col min="12292" max="12292" width="5.5546875" customWidth="1"/>
    <col min="12293" max="12293" width="12.33203125" customWidth="1"/>
    <col min="12294" max="12294" width="16.33203125" customWidth="1"/>
    <col min="12295" max="12544" width="9.109375"/>
    <col min="12545" max="12545" width="7.88671875" bestFit="1" customWidth="1"/>
    <col min="12546" max="12546" width="48.88671875" customWidth="1"/>
    <col min="12547" max="12547" width="9.44140625" customWidth="1"/>
    <col min="12548" max="12548" width="5.5546875" customWidth="1"/>
    <col min="12549" max="12549" width="12.33203125" customWidth="1"/>
    <col min="12550" max="12550" width="16.33203125" customWidth="1"/>
    <col min="12551" max="12800" width="9.109375"/>
    <col min="12801" max="12801" width="7.88671875" bestFit="1" customWidth="1"/>
    <col min="12802" max="12802" width="48.88671875" customWidth="1"/>
    <col min="12803" max="12803" width="9.44140625" customWidth="1"/>
    <col min="12804" max="12804" width="5.5546875" customWidth="1"/>
    <col min="12805" max="12805" width="12.33203125" customWidth="1"/>
    <col min="12806" max="12806" width="16.33203125" customWidth="1"/>
    <col min="12807" max="13056" width="9.109375"/>
    <col min="13057" max="13057" width="7.88671875" bestFit="1" customWidth="1"/>
    <col min="13058" max="13058" width="48.88671875" customWidth="1"/>
    <col min="13059" max="13059" width="9.44140625" customWidth="1"/>
    <col min="13060" max="13060" width="5.5546875" customWidth="1"/>
    <col min="13061" max="13061" width="12.33203125" customWidth="1"/>
    <col min="13062" max="13062" width="16.33203125" customWidth="1"/>
    <col min="13063" max="13312" width="9.109375"/>
    <col min="13313" max="13313" width="7.88671875" bestFit="1" customWidth="1"/>
    <col min="13314" max="13314" width="48.88671875" customWidth="1"/>
    <col min="13315" max="13315" width="9.44140625" customWidth="1"/>
    <col min="13316" max="13316" width="5.5546875" customWidth="1"/>
    <col min="13317" max="13317" width="12.33203125" customWidth="1"/>
    <col min="13318" max="13318" width="16.33203125" customWidth="1"/>
    <col min="13319" max="13568" width="9.109375"/>
    <col min="13569" max="13569" width="7.88671875" bestFit="1" customWidth="1"/>
    <col min="13570" max="13570" width="48.88671875" customWidth="1"/>
    <col min="13571" max="13571" width="9.44140625" customWidth="1"/>
    <col min="13572" max="13572" width="5.5546875" customWidth="1"/>
    <col min="13573" max="13573" width="12.33203125" customWidth="1"/>
    <col min="13574" max="13574" width="16.33203125" customWidth="1"/>
    <col min="13575" max="13824" width="9.109375"/>
    <col min="13825" max="13825" width="7.88671875" bestFit="1" customWidth="1"/>
    <col min="13826" max="13826" width="48.88671875" customWidth="1"/>
    <col min="13827" max="13827" width="9.44140625" customWidth="1"/>
    <col min="13828" max="13828" width="5.5546875" customWidth="1"/>
    <col min="13829" max="13829" width="12.33203125" customWidth="1"/>
    <col min="13830" max="13830" width="16.33203125" customWidth="1"/>
    <col min="13831" max="14080" width="9.109375"/>
    <col min="14081" max="14081" width="7.88671875" bestFit="1" customWidth="1"/>
    <col min="14082" max="14082" width="48.88671875" customWidth="1"/>
    <col min="14083" max="14083" width="9.44140625" customWidth="1"/>
    <col min="14084" max="14084" width="5.5546875" customWidth="1"/>
    <col min="14085" max="14085" width="12.33203125" customWidth="1"/>
    <col min="14086" max="14086" width="16.33203125" customWidth="1"/>
    <col min="14087" max="14336" width="9.109375"/>
    <col min="14337" max="14337" width="7.88671875" bestFit="1" customWidth="1"/>
    <col min="14338" max="14338" width="48.88671875" customWidth="1"/>
    <col min="14339" max="14339" width="9.44140625" customWidth="1"/>
    <col min="14340" max="14340" width="5.5546875" customWidth="1"/>
    <col min="14341" max="14341" width="12.33203125" customWidth="1"/>
    <col min="14342" max="14342" width="16.33203125" customWidth="1"/>
    <col min="14343" max="14592" width="9.109375"/>
    <col min="14593" max="14593" width="7.88671875" bestFit="1" customWidth="1"/>
    <col min="14594" max="14594" width="48.88671875" customWidth="1"/>
    <col min="14595" max="14595" width="9.44140625" customWidth="1"/>
    <col min="14596" max="14596" width="5.5546875" customWidth="1"/>
    <col min="14597" max="14597" width="12.33203125" customWidth="1"/>
    <col min="14598" max="14598" width="16.33203125" customWidth="1"/>
    <col min="14599" max="14848" width="9.109375"/>
    <col min="14849" max="14849" width="7.88671875" bestFit="1" customWidth="1"/>
    <col min="14850" max="14850" width="48.88671875" customWidth="1"/>
    <col min="14851" max="14851" width="9.44140625" customWidth="1"/>
    <col min="14852" max="14852" width="5.5546875" customWidth="1"/>
    <col min="14853" max="14853" width="12.33203125" customWidth="1"/>
    <col min="14854" max="14854" width="16.33203125" customWidth="1"/>
    <col min="14855" max="15104" width="9.109375"/>
    <col min="15105" max="15105" width="7.88671875" bestFit="1" customWidth="1"/>
    <col min="15106" max="15106" width="48.88671875" customWidth="1"/>
    <col min="15107" max="15107" width="9.44140625" customWidth="1"/>
    <col min="15108" max="15108" width="5.5546875" customWidth="1"/>
    <col min="15109" max="15109" width="12.33203125" customWidth="1"/>
    <col min="15110" max="15110" width="16.33203125" customWidth="1"/>
    <col min="15111" max="15360" width="9.109375"/>
    <col min="15361" max="15361" width="7.88671875" bestFit="1" customWidth="1"/>
    <col min="15362" max="15362" width="48.88671875" customWidth="1"/>
    <col min="15363" max="15363" width="9.44140625" customWidth="1"/>
    <col min="15364" max="15364" width="5.5546875" customWidth="1"/>
    <col min="15365" max="15365" width="12.33203125" customWidth="1"/>
    <col min="15366" max="15366" width="16.33203125" customWidth="1"/>
    <col min="15367" max="15616" width="9.109375"/>
    <col min="15617" max="15617" width="7.88671875" bestFit="1" customWidth="1"/>
    <col min="15618" max="15618" width="48.88671875" customWidth="1"/>
    <col min="15619" max="15619" width="9.44140625" customWidth="1"/>
    <col min="15620" max="15620" width="5.5546875" customWidth="1"/>
    <col min="15621" max="15621" width="12.33203125" customWidth="1"/>
    <col min="15622" max="15622" width="16.33203125" customWidth="1"/>
    <col min="15623" max="15872" width="9.109375"/>
    <col min="15873" max="15873" width="7.88671875" bestFit="1" customWidth="1"/>
    <col min="15874" max="15874" width="48.88671875" customWidth="1"/>
    <col min="15875" max="15875" width="9.44140625" customWidth="1"/>
    <col min="15876" max="15876" width="5.5546875" customWidth="1"/>
    <col min="15877" max="15877" width="12.33203125" customWidth="1"/>
    <col min="15878" max="15878" width="16.33203125" customWidth="1"/>
    <col min="15879" max="16128" width="9.109375"/>
    <col min="16129" max="16129" width="7.88671875" bestFit="1" customWidth="1"/>
    <col min="16130" max="16130" width="48.88671875" customWidth="1"/>
    <col min="16131" max="16131" width="9.44140625" customWidth="1"/>
    <col min="16132" max="16132" width="5.5546875" customWidth="1"/>
    <col min="16133" max="16133" width="12.33203125" customWidth="1"/>
    <col min="16134" max="16134" width="16.33203125" customWidth="1"/>
    <col min="16135" max="16384" width="9.109375"/>
  </cols>
  <sheetData>
    <row r="1" spans="1:6" ht="13.5" customHeight="1" x14ac:dyDescent="0.3">
      <c r="A1" s="94" t="s">
        <v>43</v>
      </c>
      <c r="B1" s="94" t="s">
        <v>42</v>
      </c>
      <c r="C1" s="94" t="s">
        <v>41</v>
      </c>
      <c r="D1" s="94" t="s">
        <v>40</v>
      </c>
      <c r="E1" s="94" t="s">
        <v>39</v>
      </c>
      <c r="F1" s="95" t="s">
        <v>38</v>
      </c>
    </row>
    <row r="2" spans="1:6" ht="13.5" customHeight="1" x14ac:dyDescent="0.3">
      <c r="A2" s="96"/>
      <c r="B2" s="97"/>
      <c r="C2" s="98"/>
      <c r="D2" s="98"/>
      <c r="E2" s="98"/>
      <c r="F2" s="98"/>
    </row>
    <row r="3" spans="1:6" ht="17.25" customHeight="1" x14ac:dyDescent="0.3">
      <c r="A3" s="99" t="s">
        <v>108</v>
      </c>
      <c r="B3" s="100" t="s">
        <v>109</v>
      </c>
      <c r="C3"/>
      <c r="D3"/>
      <c r="E3"/>
      <c r="F3"/>
    </row>
    <row r="4" spans="1:6" ht="13.5" customHeight="1" x14ac:dyDescent="0.3">
      <c r="A4" s="96"/>
      <c r="B4" s="97"/>
      <c r="C4" s="98"/>
      <c r="D4" s="98"/>
      <c r="E4" s="98"/>
      <c r="F4" s="98"/>
    </row>
    <row r="5" spans="1:6" ht="13.5" customHeight="1" x14ac:dyDescent="0.3">
      <c r="B5" s="97"/>
      <c r="C5" s="98"/>
      <c r="D5" s="98"/>
      <c r="E5" s="98"/>
      <c r="F5" s="98"/>
    </row>
    <row r="6" spans="1:6" ht="29.25" customHeight="1" x14ac:dyDescent="0.3">
      <c r="A6" s="293" t="s">
        <v>110</v>
      </c>
      <c r="B6" s="293"/>
      <c r="C6" s="293"/>
      <c r="D6" s="293"/>
      <c r="E6" s="293"/>
      <c r="F6" s="293"/>
    </row>
    <row r="7" spans="1:6" ht="29.25" customHeight="1" x14ac:dyDescent="0.3">
      <c r="A7" s="293"/>
      <c r="B7" s="293"/>
      <c r="C7" s="293"/>
      <c r="D7" s="293"/>
      <c r="E7" s="293"/>
      <c r="F7" s="293"/>
    </row>
    <row r="8" spans="1:6" ht="29.25" customHeight="1" x14ac:dyDescent="0.3">
      <c r="A8" s="293"/>
      <c r="B8" s="293"/>
      <c r="C8" s="293"/>
      <c r="D8" s="293"/>
      <c r="E8" s="293"/>
      <c r="F8" s="293"/>
    </row>
    <row r="9" spans="1:6" ht="29.25" customHeight="1" x14ac:dyDescent="0.3">
      <c r="A9" s="293"/>
      <c r="B9" s="293"/>
      <c r="C9" s="293"/>
      <c r="D9" s="293"/>
      <c r="E9" s="293"/>
      <c r="F9" s="293"/>
    </row>
    <row r="10" spans="1:6" ht="29.25" customHeight="1" x14ac:dyDescent="0.3">
      <c r="A10" s="293"/>
      <c r="B10" s="293"/>
      <c r="C10" s="293"/>
      <c r="D10" s="293"/>
      <c r="E10" s="293"/>
      <c r="F10" s="293"/>
    </row>
    <row r="11" spans="1:6" ht="29.25" customHeight="1" x14ac:dyDescent="0.3">
      <c r="A11" s="293"/>
      <c r="B11" s="293"/>
      <c r="C11" s="293"/>
      <c r="D11" s="293"/>
      <c r="E11" s="293"/>
      <c r="F11" s="293"/>
    </row>
    <row r="12" spans="1:6" ht="29.25" customHeight="1" x14ac:dyDescent="0.3">
      <c r="A12" s="293"/>
      <c r="B12" s="293"/>
      <c r="C12" s="293"/>
      <c r="D12" s="293"/>
      <c r="E12" s="293"/>
      <c r="F12" s="293"/>
    </row>
    <row r="13" spans="1:6" ht="29.25" customHeight="1" x14ac:dyDescent="0.3">
      <c r="A13" s="293"/>
      <c r="B13" s="293"/>
      <c r="C13" s="293"/>
      <c r="D13" s="293"/>
      <c r="E13" s="293"/>
      <c r="F13" s="293"/>
    </row>
    <row r="14" spans="1:6" ht="29.25" customHeight="1" x14ac:dyDescent="0.3">
      <c r="A14" s="293"/>
      <c r="B14" s="293"/>
      <c r="C14" s="293"/>
      <c r="D14" s="293"/>
      <c r="E14" s="293"/>
      <c r="F14" s="293"/>
    </row>
    <row r="15" spans="1:6" ht="29.25" customHeight="1" x14ac:dyDescent="0.3">
      <c r="A15" s="293"/>
      <c r="B15" s="293"/>
      <c r="C15" s="293"/>
      <c r="D15" s="293"/>
      <c r="E15" s="293"/>
      <c r="F15" s="293"/>
    </row>
    <row r="16" spans="1:6" ht="29.25" customHeight="1" x14ac:dyDescent="0.3">
      <c r="A16" s="293"/>
      <c r="B16" s="293"/>
      <c r="C16" s="293"/>
      <c r="D16" s="293"/>
      <c r="E16" s="293"/>
      <c r="F16" s="293"/>
    </row>
    <row r="17" spans="1:6" ht="29.25" customHeight="1" x14ac:dyDescent="0.3">
      <c r="A17" s="293"/>
      <c r="B17" s="293"/>
      <c r="C17" s="293"/>
      <c r="D17" s="293"/>
      <c r="E17" s="293"/>
      <c r="F17" s="293"/>
    </row>
    <row r="18" spans="1:6" ht="29.25" customHeight="1" x14ac:dyDescent="0.3">
      <c r="A18" s="293"/>
      <c r="B18" s="293"/>
      <c r="C18" s="293"/>
      <c r="D18" s="293"/>
      <c r="E18" s="293"/>
      <c r="F18" s="293"/>
    </row>
    <row r="19" spans="1:6" ht="29.25" customHeight="1" x14ac:dyDescent="0.3">
      <c r="A19" s="293"/>
      <c r="B19" s="293"/>
      <c r="C19" s="293"/>
      <c r="D19" s="293"/>
      <c r="E19" s="293"/>
      <c r="F19" s="293"/>
    </row>
    <row r="20" spans="1:6" ht="29.25" customHeight="1" x14ac:dyDescent="0.3">
      <c r="A20" s="293"/>
      <c r="B20" s="293"/>
      <c r="C20" s="293"/>
      <c r="D20" s="293"/>
      <c r="E20" s="293"/>
      <c r="F20" s="293"/>
    </row>
    <row r="21" spans="1:6" ht="29.25" customHeight="1" x14ac:dyDescent="0.3">
      <c r="A21" s="293"/>
      <c r="B21" s="293"/>
      <c r="C21" s="293"/>
      <c r="D21" s="293"/>
      <c r="E21" s="293"/>
      <c r="F21" s="293"/>
    </row>
    <row r="22" spans="1:6" ht="29.25" customHeight="1" x14ac:dyDescent="0.3">
      <c r="A22" s="293"/>
      <c r="B22" s="293"/>
      <c r="C22" s="293"/>
      <c r="D22" s="293"/>
      <c r="E22" s="293"/>
      <c r="F22" s="293"/>
    </row>
    <row r="23" spans="1:6" ht="29.25" customHeight="1" x14ac:dyDescent="0.3">
      <c r="A23" s="293"/>
      <c r="B23" s="293"/>
      <c r="C23" s="293"/>
      <c r="D23" s="293"/>
      <c r="E23" s="293"/>
      <c r="F23" s="293"/>
    </row>
    <row r="24" spans="1:6" ht="29.25" customHeight="1" x14ac:dyDescent="0.3">
      <c r="A24" s="293"/>
      <c r="B24" s="293"/>
      <c r="C24" s="293"/>
      <c r="D24" s="293"/>
      <c r="E24" s="293"/>
      <c r="F24" s="293"/>
    </row>
    <row r="25" spans="1:6" ht="40.5" customHeight="1" x14ac:dyDescent="0.3">
      <c r="A25" s="293"/>
      <c r="B25" s="293"/>
      <c r="C25" s="293"/>
      <c r="D25" s="293"/>
      <c r="E25" s="293"/>
      <c r="F25" s="293"/>
    </row>
    <row r="26" spans="1:6" ht="40.5" customHeight="1" x14ac:dyDescent="0.3">
      <c r="A26" s="293"/>
      <c r="B26" s="293"/>
      <c r="C26" s="293"/>
      <c r="D26" s="293"/>
      <c r="E26" s="293"/>
      <c r="F26" s="293"/>
    </row>
    <row r="27" spans="1:6" ht="40.5" customHeight="1" x14ac:dyDescent="0.3">
      <c r="A27" s="293"/>
      <c r="B27" s="293"/>
      <c r="C27" s="293"/>
      <c r="D27" s="293"/>
      <c r="E27" s="293"/>
      <c r="F27" s="293"/>
    </row>
    <row r="28" spans="1:6" ht="65.25" customHeight="1" x14ac:dyDescent="0.3">
      <c r="A28" s="293"/>
      <c r="B28" s="293"/>
      <c r="C28" s="293"/>
      <c r="D28" s="293"/>
      <c r="E28" s="293"/>
      <c r="F28" s="293"/>
    </row>
    <row r="29" spans="1:6" ht="13.5" customHeight="1" x14ac:dyDescent="0.3">
      <c r="B29" s="97"/>
      <c r="C29" s="98"/>
      <c r="D29" s="98"/>
      <c r="E29" s="98"/>
      <c r="F29" s="98"/>
    </row>
    <row r="30" spans="1:6" ht="66" x14ac:dyDescent="0.3">
      <c r="A30" s="102"/>
      <c r="B30" s="103" t="s">
        <v>170</v>
      </c>
      <c r="D30" s="104"/>
    </row>
    <row r="31" spans="1:6" ht="13.5" customHeight="1" x14ac:dyDescent="0.3">
      <c r="A31" s="102"/>
      <c r="B31" s="105"/>
      <c r="C31"/>
      <c r="D31"/>
      <c r="E31"/>
      <c r="F31"/>
    </row>
    <row r="32" spans="1:6" ht="13.5" customHeight="1" x14ac:dyDescent="0.3">
      <c r="A32" s="96"/>
      <c r="B32" s="97"/>
      <c r="C32" s="98"/>
      <c r="D32" s="98"/>
      <c r="E32" s="98"/>
      <c r="F32" s="98"/>
    </row>
    <row r="33" spans="1:7" ht="238.2" thickBot="1" x14ac:dyDescent="0.35">
      <c r="A33" s="106" t="s">
        <v>37</v>
      </c>
      <c r="B33" s="116" t="s">
        <v>319</v>
      </c>
      <c r="C33" s="231"/>
      <c r="D33" s="108"/>
      <c r="E33" s="108"/>
      <c r="F33" s="109"/>
    </row>
    <row r="34" spans="1:7" ht="19.5" customHeight="1" thickBot="1" x14ac:dyDescent="0.35">
      <c r="A34" s="110"/>
      <c r="B34" s="111"/>
      <c r="C34" s="112">
        <v>500</v>
      </c>
      <c r="D34" s="113" t="s">
        <v>68</v>
      </c>
      <c r="E34" s="114"/>
      <c r="F34" s="115">
        <f>C34*E34</f>
        <v>0</v>
      </c>
    </row>
    <row r="35" spans="1:7" ht="13.5" customHeight="1" x14ac:dyDescent="0.3">
      <c r="A35" s="96"/>
      <c r="B35" s="97"/>
      <c r="C35" s="98"/>
      <c r="D35" s="98"/>
      <c r="E35" s="98"/>
      <c r="F35" s="98"/>
    </row>
    <row r="36" spans="1:7" s="1" customFormat="1" ht="66.599999999999994" thickBot="1" x14ac:dyDescent="0.35">
      <c r="A36" s="33" t="s">
        <v>36</v>
      </c>
      <c r="B36" s="60" t="s">
        <v>512</v>
      </c>
      <c r="C36" s="32"/>
      <c r="D36" s="37"/>
      <c r="E36" s="37"/>
      <c r="F36" s="42"/>
      <c r="G36" s="212"/>
    </row>
    <row r="37" spans="1:7" s="1" customFormat="1" ht="21.75" customHeight="1" thickBot="1" x14ac:dyDescent="0.35">
      <c r="A37" s="82"/>
      <c r="B37" s="28"/>
      <c r="C37" s="81">
        <v>0.1</v>
      </c>
      <c r="D37" s="26"/>
      <c r="E37" s="25">
        <f>SUM(F30:F36)</f>
        <v>0</v>
      </c>
      <c r="F37" s="24">
        <f>E37*C37</f>
        <v>0</v>
      </c>
      <c r="G37" s="212"/>
    </row>
    <row r="38" spans="1:7" s="1" customFormat="1" x14ac:dyDescent="0.3">
      <c r="A38" s="23"/>
      <c r="B38" s="34"/>
      <c r="C38" s="34"/>
      <c r="D38" s="34"/>
      <c r="E38" s="34"/>
      <c r="F38" s="34"/>
      <c r="G38" s="212"/>
    </row>
    <row r="39" spans="1:7" ht="13.5" customHeight="1" thickBot="1" x14ac:dyDescent="0.35">
      <c r="A39" s="117"/>
      <c r="B39" s="118"/>
      <c r="D39" s="119"/>
    </row>
    <row r="40" spans="1:7" ht="21" customHeight="1" thickBot="1" x14ac:dyDescent="0.35">
      <c r="A40" s="120" t="s">
        <v>108</v>
      </c>
      <c r="B40" s="100" t="s">
        <v>109</v>
      </c>
      <c r="C40" s="294" t="s">
        <v>24</v>
      </c>
      <c r="D40" s="295"/>
      <c r="E40" s="121"/>
      <c r="F40" s="122">
        <f>SUM(F30:F39)</f>
        <v>0</v>
      </c>
    </row>
    <row r="43" spans="1:7" x14ac:dyDescent="0.3">
      <c r="F43" s="38"/>
    </row>
  </sheetData>
  <mergeCells count="2">
    <mergeCell ref="A6:F28"/>
    <mergeCell ref="C40:D40"/>
  </mergeCells>
  <conditionalFormatting sqref="E37">
    <cfRule type="cellIs" dxfId="54" priority="12" stopIfTrue="1" operator="equal">
      <formula>0</formula>
    </cfRule>
  </conditionalFormatting>
  <conditionalFormatting sqref="F1:F37">
    <cfRule type="cellIs" dxfId="53" priority="2" stopIfTrue="1" operator="equal">
      <formula>0</formula>
    </cfRule>
  </conditionalFormatting>
  <conditionalFormatting sqref="F36:F37">
    <cfRule type="cellIs" dxfId="52" priority="14" stopIfTrue="1" operator="equal">
      <formula>0</formula>
    </cfRule>
  </conditionalFormatting>
  <conditionalFormatting sqref="F36:F65524">
    <cfRule type="cellIs" dxfId="51" priority="15"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28"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87"/>
  <sheetViews>
    <sheetView view="pageBreakPreview" topLeftCell="A63" zoomScaleNormal="100" zoomScaleSheetLayoutView="100" workbookViewId="0">
      <selection activeCell="F52" sqref="F52"/>
    </sheetView>
  </sheetViews>
  <sheetFormatPr defaultRowHeight="15.6" x14ac:dyDescent="0.3"/>
  <cols>
    <col min="1" max="1" width="6.109375" style="12" customWidth="1"/>
    <col min="2" max="2" width="53.44140625" style="54" customWidth="1"/>
    <col min="3" max="3" width="8.5546875" style="38" bestFit="1" customWidth="1"/>
    <col min="4" max="4" width="5.5546875" style="39" customWidth="1"/>
    <col min="5" max="5" width="11.33203125" style="38" bestFit="1" customWidth="1"/>
    <col min="6" max="6" width="16.33203125" style="38" customWidth="1"/>
    <col min="7" max="7" width="103.109375" style="199" customWidth="1"/>
    <col min="8" max="256" width="9.109375" style="1"/>
    <col min="257" max="257" width="7.88671875" style="1" bestFit="1" customWidth="1"/>
    <col min="258" max="258" width="53.44140625" style="1" customWidth="1"/>
    <col min="259" max="259" width="9.44140625" style="1" customWidth="1"/>
    <col min="260" max="260" width="5.5546875" style="1" customWidth="1"/>
    <col min="261" max="261" width="12.33203125" style="1" customWidth="1"/>
    <col min="262" max="262" width="16.33203125" style="1" customWidth="1"/>
    <col min="263" max="512" width="9.109375" style="1"/>
    <col min="513" max="513" width="7.88671875" style="1" bestFit="1" customWidth="1"/>
    <col min="514" max="514" width="53.44140625" style="1" customWidth="1"/>
    <col min="515" max="515" width="9.44140625" style="1" customWidth="1"/>
    <col min="516" max="516" width="5.5546875" style="1" customWidth="1"/>
    <col min="517" max="517" width="12.33203125" style="1" customWidth="1"/>
    <col min="518" max="518" width="16.33203125" style="1" customWidth="1"/>
    <col min="519" max="768" width="9.109375" style="1"/>
    <col min="769" max="769" width="7.88671875" style="1" bestFit="1" customWidth="1"/>
    <col min="770" max="770" width="53.44140625" style="1" customWidth="1"/>
    <col min="771" max="771" width="9.44140625" style="1" customWidth="1"/>
    <col min="772" max="772" width="5.5546875" style="1" customWidth="1"/>
    <col min="773" max="773" width="12.33203125" style="1" customWidth="1"/>
    <col min="774" max="774" width="16.33203125" style="1" customWidth="1"/>
    <col min="775" max="1024" width="9.109375" style="1"/>
    <col min="1025" max="1025" width="7.88671875" style="1" bestFit="1" customWidth="1"/>
    <col min="1026" max="1026" width="53.44140625" style="1" customWidth="1"/>
    <col min="1027" max="1027" width="9.44140625" style="1" customWidth="1"/>
    <col min="1028" max="1028" width="5.5546875" style="1" customWidth="1"/>
    <col min="1029" max="1029" width="12.33203125" style="1" customWidth="1"/>
    <col min="1030" max="1030" width="16.33203125" style="1" customWidth="1"/>
    <col min="1031" max="1280" width="9.109375" style="1"/>
    <col min="1281" max="1281" width="7.88671875" style="1" bestFit="1" customWidth="1"/>
    <col min="1282" max="1282" width="53.44140625" style="1" customWidth="1"/>
    <col min="1283" max="1283" width="9.44140625" style="1" customWidth="1"/>
    <col min="1284" max="1284" width="5.5546875" style="1" customWidth="1"/>
    <col min="1285" max="1285" width="12.33203125" style="1" customWidth="1"/>
    <col min="1286" max="1286" width="16.33203125" style="1" customWidth="1"/>
    <col min="1287" max="1536" width="9.109375" style="1"/>
    <col min="1537" max="1537" width="7.88671875" style="1" bestFit="1" customWidth="1"/>
    <col min="1538" max="1538" width="53.44140625" style="1" customWidth="1"/>
    <col min="1539" max="1539" width="9.44140625" style="1" customWidth="1"/>
    <col min="1540" max="1540" width="5.5546875" style="1" customWidth="1"/>
    <col min="1541" max="1541" width="12.33203125" style="1" customWidth="1"/>
    <col min="1542" max="1542" width="16.33203125" style="1" customWidth="1"/>
    <col min="1543" max="1792" width="9.109375" style="1"/>
    <col min="1793" max="1793" width="7.88671875" style="1" bestFit="1" customWidth="1"/>
    <col min="1794" max="1794" width="53.44140625" style="1" customWidth="1"/>
    <col min="1795" max="1795" width="9.44140625" style="1" customWidth="1"/>
    <col min="1796" max="1796" width="5.5546875" style="1" customWidth="1"/>
    <col min="1797" max="1797" width="12.33203125" style="1" customWidth="1"/>
    <col min="1798" max="1798" width="16.33203125" style="1" customWidth="1"/>
    <col min="1799" max="2048" width="9.109375" style="1"/>
    <col min="2049" max="2049" width="7.88671875" style="1" bestFit="1" customWidth="1"/>
    <col min="2050" max="2050" width="53.44140625" style="1" customWidth="1"/>
    <col min="2051" max="2051" width="9.44140625" style="1" customWidth="1"/>
    <col min="2052" max="2052" width="5.5546875" style="1" customWidth="1"/>
    <col min="2053" max="2053" width="12.33203125" style="1" customWidth="1"/>
    <col min="2054" max="2054" width="16.33203125" style="1" customWidth="1"/>
    <col min="2055" max="2304" width="9.109375" style="1"/>
    <col min="2305" max="2305" width="7.88671875" style="1" bestFit="1" customWidth="1"/>
    <col min="2306" max="2306" width="53.44140625" style="1" customWidth="1"/>
    <col min="2307" max="2307" width="9.44140625" style="1" customWidth="1"/>
    <col min="2308" max="2308" width="5.5546875" style="1" customWidth="1"/>
    <col min="2309" max="2309" width="12.33203125" style="1" customWidth="1"/>
    <col min="2310" max="2310" width="16.33203125" style="1" customWidth="1"/>
    <col min="2311" max="2560" width="9.109375" style="1"/>
    <col min="2561" max="2561" width="7.88671875" style="1" bestFit="1" customWidth="1"/>
    <col min="2562" max="2562" width="53.44140625" style="1" customWidth="1"/>
    <col min="2563" max="2563" width="9.44140625" style="1" customWidth="1"/>
    <col min="2564" max="2564" width="5.5546875" style="1" customWidth="1"/>
    <col min="2565" max="2565" width="12.33203125" style="1" customWidth="1"/>
    <col min="2566" max="2566" width="16.33203125" style="1" customWidth="1"/>
    <col min="2567" max="2816" width="9.109375" style="1"/>
    <col min="2817" max="2817" width="7.88671875" style="1" bestFit="1" customWidth="1"/>
    <col min="2818" max="2818" width="53.44140625" style="1" customWidth="1"/>
    <col min="2819" max="2819" width="9.44140625" style="1" customWidth="1"/>
    <col min="2820" max="2820" width="5.5546875" style="1" customWidth="1"/>
    <col min="2821" max="2821" width="12.33203125" style="1" customWidth="1"/>
    <col min="2822" max="2822" width="16.33203125" style="1" customWidth="1"/>
    <col min="2823" max="3072" width="9.109375" style="1"/>
    <col min="3073" max="3073" width="7.88671875" style="1" bestFit="1" customWidth="1"/>
    <col min="3074" max="3074" width="53.44140625" style="1" customWidth="1"/>
    <col min="3075" max="3075" width="9.44140625" style="1" customWidth="1"/>
    <col min="3076" max="3076" width="5.5546875" style="1" customWidth="1"/>
    <col min="3077" max="3077" width="12.33203125" style="1" customWidth="1"/>
    <col min="3078" max="3078" width="16.33203125" style="1" customWidth="1"/>
    <col min="3079" max="3328" width="9.109375" style="1"/>
    <col min="3329" max="3329" width="7.88671875" style="1" bestFit="1" customWidth="1"/>
    <col min="3330" max="3330" width="53.44140625" style="1" customWidth="1"/>
    <col min="3331" max="3331" width="9.44140625" style="1" customWidth="1"/>
    <col min="3332" max="3332" width="5.5546875" style="1" customWidth="1"/>
    <col min="3333" max="3333" width="12.33203125" style="1" customWidth="1"/>
    <col min="3334" max="3334" width="16.33203125" style="1" customWidth="1"/>
    <col min="3335" max="3584" width="9.109375" style="1"/>
    <col min="3585" max="3585" width="7.88671875" style="1" bestFit="1" customWidth="1"/>
    <col min="3586" max="3586" width="53.44140625" style="1" customWidth="1"/>
    <col min="3587" max="3587" width="9.44140625" style="1" customWidth="1"/>
    <col min="3588" max="3588" width="5.5546875" style="1" customWidth="1"/>
    <col min="3589" max="3589" width="12.33203125" style="1" customWidth="1"/>
    <col min="3590" max="3590" width="16.33203125" style="1" customWidth="1"/>
    <col min="3591" max="3840" width="9.109375" style="1"/>
    <col min="3841" max="3841" width="7.88671875" style="1" bestFit="1" customWidth="1"/>
    <col min="3842" max="3842" width="53.44140625" style="1" customWidth="1"/>
    <col min="3843" max="3843" width="9.44140625" style="1" customWidth="1"/>
    <col min="3844" max="3844" width="5.5546875" style="1" customWidth="1"/>
    <col min="3845" max="3845" width="12.33203125" style="1" customWidth="1"/>
    <col min="3846" max="3846" width="16.33203125" style="1" customWidth="1"/>
    <col min="3847" max="4096" width="9.109375" style="1"/>
    <col min="4097" max="4097" width="7.88671875" style="1" bestFit="1" customWidth="1"/>
    <col min="4098" max="4098" width="53.44140625" style="1" customWidth="1"/>
    <col min="4099" max="4099" width="9.44140625" style="1" customWidth="1"/>
    <col min="4100" max="4100" width="5.5546875" style="1" customWidth="1"/>
    <col min="4101" max="4101" width="12.33203125" style="1" customWidth="1"/>
    <col min="4102" max="4102" width="16.33203125" style="1" customWidth="1"/>
    <col min="4103" max="4352" width="9.109375" style="1"/>
    <col min="4353" max="4353" width="7.88671875" style="1" bestFit="1" customWidth="1"/>
    <col min="4354" max="4354" width="53.44140625" style="1" customWidth="1"/>
    <col min="4355" max="4355" width="9.44140625" style="1" customWidth="1"/>
    <col min="4356" max="4356" width="5.5546875" style="1" customWidth="1"/>
    <col min="4357" max="4357" width="12.33203125" style="1" customWidth="1"/>
    <col min="4358" max="4358" width="16.33203125" style="1" customWidth="1"/>
    <col min="4359" max="4608" width="9.109375" style="1"/>
    <col min="4609" max="4609" width="7.88671875" style="1" bestFit="1" customWidth="1"/>
    <col min="4610" max="4610" width="53.44140625" style="1" customWidth="1"/>
    <col min="4611" max="4611" width="9.44140625" style="1" customWidth="1"/>
    <col min="4612" max="4612" width="5.5546875" style="1" customWidth="1"/>
    <col min="4613" max="4613" width="12.33203125" style="1" customWidth="1"/>
    <col min="4614" max="4614" width="16.33203125" style="1" customWidth="1"/>
    <col min="4615" max="4864" width="9.109375" style="1"/>
    <col min="4865" max="4865" width="7.88671875" style="1" bestFit="1" customWidth="1"/>
    <col min="4866" max="4866" width="53.44140625" style="1" customWidth="1"/>
    <col min="4867" max="4867" width="9.44140625" style="1" customWidth="1"/>
    <col min="4868" max="4868" width="5.5546875" style="1" customWidth="1"/>
    <col min="4869" max="4869" width="12.33203125" style="1" customWidth="1"/>
    <col min="4870" max="4870" width="16.33203125" style="1" customWidth="1"/>
    <col min="4871" max="5120" width="9.109375" style="1"/>
    <col min="5121" max="5121" width="7.88671875" style="1" bestFit="1" customWidth="1"/>
    <col min="5122" max="5122" width="53.44140625" style="1" customWidth="1"/>
    <col min="5123" max="5123" width="9.44140625" style="1" customWidth="1"/>
    <col min="5124" max="5124" width="5.5546875" style="1" customWidth="1"/>
    <col min="5125" max="5125" width="12.33203125" style="1" customWidth="1"/>
    <col min="5126" max="5126" width="16.33203125" style="1" customWidth="1"/>
    <col min="5127" max="5376" width="9.109375" style="1"/>
    <col min="5377" max="5377" width="7.88671875" style="1" bestFit="1" customWidth="1"/>
    <col min="5378" max="5378" width="53.44140625" style="1" customWidth="1"/>
    <col min="5379" max="5379" width="9.44140625" style="1" customWidth="1"/>
    <col min="5380" max="5380" width="5.5546875" style="1" customWidth="1"/>
    <col min="5381" max="5381" width="12.33203125" style="1" customWidth="1"/>
    <col min="5382" max="5382" width="16.33203125" style="1" customWidth="1"/>
    <col min="5383" max="5632" width="9.109375" style="1"/>
    <col min="5633" max="5633" width="7.88671875" style="1" bestFit="1" customWidth="1"/>
    <col min="5634" max="5634" width="53.44140625" style="1" customWidth="1"/>
    <col min="5635" max="5635" width="9.44140625" style="1" customWidth="1"/>
    <col min="5636" max="5636" width="5.5546875" style="1" customWidth="1"/>
    <col min="5637" max="5637" width="12.33203125" style="1" customWidth="1"/>
    <col min="5638" max="5638" width="16.33203125" style="1" customWidth="1"/>
    <col min="5639" max="5888" width="9.109375" style="1"/>
    <col min="5889" max="5889" width="7.88671875" style="1" bestFit="1" customWidth="1"/>
    <col min="5890" max="5890" width="53.44140625" style="1" customWidth="1"/>
    <col min="5891" max="5891" width="9.44140625" style="1" customWidth="1"/>
    <col min="5892" max="5892" width="5.5546875" style="1" customWidth="1"/>
    <col min="5893" max="5893" width="12.33203125" style="1" customWidth="1"/>
    <col min="5894" max="5894" width="16.33203125" style="1" customWidth="1"/>
    <col min="5895" max="6144" width="9.109375" style="1"/>
    <col min="6145" max="6145" width="7.88671875" style="1" bestFit="1" customWidth="1"/>
    <col min="6146" max="6146" width="53.44140625" style="1" customWidth="1"/>
    <col min="6147" max="6147" width="9.44140625" style="1" customWidth="1"/>
    <col min="6148" max="6148" width="5.5546875" style="1" customWidth="1"/>
    <col min="6149" max="6149" width="12.33203125" style="1" customWidth="1"/>
    <col min="6150" max="6150" width="16.33203125" style="1" customWidth="1"/>
    <col min="6151" max="6400" width="9.109375" style="1"/>
    <col min="6401" max="6401" width="7.88671875" style="1" bestFit="1" customWidth="1"/>
    <col min="6402" max="6402" width="53.44140625" style="1" customWidth="1"/>
    <col min="6403" max="6403" width="9.44140625" style="1" customWidth="1"/>
    <col min="6404" max="6404" width="5.5546875" style="1" customWidth="1"/>
    <col min="6405" max="6405" width="12.33203125" style="1" customWidth="1"/>
    <col min="6406" max="6406" width="16.33203125" style="1" customWidth="1"/>
    <col min="6407" max="6656" width="9.109375" style="1"/>
    <col min="6657" max="6657" width="7.88671875" style="1" bestFit="1" customWidth="1"/>
    <col min="6658" max="6658" width="53.44140625" style="1" customWidth="1"/>
    <col min="6659" max="6659" width="9.44140625" style="1" customWidth="1"/>
    <col min="6660" max="6660" width="5.5546875" style="1" customWidth="1"/>
    <col min="6661" max="6661" width="12.33203125" style="1" customWidth="1"/>
    <col min="6662" max="6662" width="16.33203125" style="1" customWidth="1"/>
    <col min="6663" max="6912" width="9.109375" style="1"/>
    <col min="6913" max="6913" width="7.88671875" style="1" bestFit="1" customWidth="1"/>
    <col min="6914" max="6914" width="53.44140625" style="1" customWidth="1"/>
    <col min="6915" max="6915" width="9.44140625" style="1" customWidth="1"/>
    <col min="6916" max="6916" width="5.5546875" style="1" customWidth="1"/>
    <col min="6917" max="6917" width="12.33203125" style="1" customWidth="1"/>
    <col min="6918" max="6918" width="16.33203125" style="1" customWidth="1"/>
    <col min="6919" max="7168" width="9.109375" style="1"/>
    <col min="7169" max="7169" width="7.88671875" style="1" bestFit="1" customWidth="1"/>
    <col min="7170" max="7170" width="53.44140625" style="1" customWidth="1"/>
    <col min="7171" max="7171" width="9.44140625" style="1" customWidth="1"/>
    <col min="7172" max="7172" width="5.5546875" style="1" customWidth="1"/>
    <col min="7173" max="7173" width="12.33203125" style="1" customWidth="1"/>
    <col min="7174" max="7174" width="16.33203125" style="1" customWidth="1"/>
    <col min="7175" max="7424" width="9.109375" style="1"/>
    <col min="7425" max="7425" width="7.88671875" style="1" bestFit="1" customWidth="1"/>
    <col min="7426" max="7426" width="53.44140625" style="1" customWidth="1"/>
    <col min="7427" max="7427" width="9.44140625" style="1" customWidth="1"/>
    <col min="7428" max="7428" width="5.5546875" style="1" customWidth="1"/>
    <col min="7429" max="7429" width="12.33203125" style="1" customWidth="1"/>
    <col min="7430" max="7430" width="16.33203125" style="1" customWidth="1"/>
    <col min="7431" max="7680" width="9.109375" style="1"/>
    <col min="7681" max="7681" width="7.88671875" style="1" bestFit="1" customWidth="1"/>
    <col min="7682" max="7682" width="53.44140625" style="1" customWidth="1"/>
    <col min="7683" max="7683" width="9.44140625" style="1" customWidth="1"/>
    <col min="7684" max="7684" width="5.5546875" style="1" customWidth="1"/>
    <col min="7685" max="7685" width="12.33203125" style="1" customWidth="1"/>
    <col min="7686" max="7686" width="16.33203125" style="1" customWidth="1"/>
    <col min="7687" max="7936" width="9.109375" style="1"/>
    <col min="7937" max="7937" width="7.88671875" style="1" bestFit="1" customWidth="1"/>
    <col min="7938" max="7938" width="53.44140625" style="1" customWidth="1"/>
    <col min="7939" max="7939" width="9.44140625" style="1" customWidth="1"/>
    <col min="7940" max="7940" width="5.5546875" style="1" customWidth="1"/>
    <col min="7941" max="7941" width="12.33203125" style="1" customWidth="1"/>
    <col min="7942" max="7942" width="16.33203125" style="1" customWidth="1"/>
    <col min="7943" max="8192" width="9.109375" style="1"/>
    <col min="8193" max="8193" width="7.88671875" style="1" bestFit="1" customWidth="1"/>
    <col min="8194" max="8194" width="53.44140625" style="1" customWidth="1"/>
    <col min="8195" max="8195" width="9.44140625" style="1" customWidth="1"/>
    <col min="8196" max="8196" width="5.5546875" style="1" customWidth="1"/>
    <col min="8197" max="8197" width="12.33203125" style="1" customWidth="1"/>
    <col min="8198" max="8198" width="16.33203125" style="1" customWidth="1"/>
    <col min="8199" max="8448" width="9.109375" style="1"/>
    <col min="8449" max="8449" width="7.88671875" style="1" bestFit="1" customWidth="1"/>
    <col min="8450" max="8450" width="53.44140625" style="1" customWidth="1"/>
    <col min="8451" max="8451" width="9.44140625" style="1" customWidth="1"/>
    <col min="8452" max="8452" width="5.5546875" style="1" customWidth="1"/>
    <col min="8453" max="8453" width="12.33203125" style="1" customWidth="1"/>
    <col min="8454" max="8454" width="16.33203125" style="1" customWidth="1"/>
    <col min="8455" max="8704" width="9.109375" style="1"/>
    <col min="8705" max="8705" width="7.88671875" style="1" bestFit="1" customWidth="1"/>
    <col min="8706" max="8706" width="53.44140625" style="1" customWidth="1"/>
    <col min="8707" max="8707" width="9.44140625" style="1" customWidth="1"/>
    <col min="8708" max="8708" width="5.5546875" style="1" customWidth="1"/>
    <col min="8709" max="8709" width="12.33203125" style="1" customWidth="1"/>
    <col min="8710" max="8710" width="16.33203125" style="1" customWidth="1"/>
    <col min="8711" max="8960" width="9.109375" style="1"/>
    <col min="8961" max="8961" width="7.88671875" style="1" bestFit="1" customWidth="1"/>
    <col min="8962" max="8962" width="53.44140625" style="1" customWidth="1"/>
    <col min="8963" max="8963" width="9.44140625" style="1" customWidth="1"/>
    <col min="8964" max="8964" width="5.5546875" style="1" customWidth="1"/>
    <col min="8965" max="8965" width="12.33203125" style="1" customWidth="1"/>
    <col min="8966" max="8966" width="16.33203125" style="1" customWidth="1"/>
    <col min="8967" max="9216" width="9.109375" style="1"/>
    <col min="9217" max="9217" width="7.88671875" style="1" bestFit="1" customWidth="1"/>
    <col min="9218" max="9218" width="53.44140625" style="1" customWidth="1"/>
    <col min="9219" max="9219" width="9.44140625" style="1" customWidth="1"/>
    <col min="9220" max="9220" width="5.5546875" style="1" customWidth="1"/>
    <col min="9221" max="9221" width="12.33203125" style="1" customWidth="1"/>
    <col min="9222" max="9222" width="16.33203125" style="1" customWidth="1"/>
    <col min="9223" max="9472" width="9.109375" style="1"/>
    <col min="9473" max="9473" width="7.88671875" style="1" bestFit="1" customWidth="1"/>
    <col min="9474" max="9474" width="53.44140625" style="1" customWidth="1"/>
    <col min="9475" max="9475" width="9.44140625" style="1" customWidth="1"/>
    <col min="9476" max="9476" width="5.5546875" style="1" customWidth="1"/>
    <col min="9477" max="9477" width="12.33203125" style="1" customWidth="1"/>
    <col min="9478" max="9478" width="16.33203125" style="1" customWidth="1"/>
    <col min="9479" max="9728" width="9.109375" style="1"/>
    <col min="9729" max="9729" width="7.88671875" style="1" bestFit="1" customWidth="1"/>
    <col min="9730" max="9730" width="53.44140625" style="1" customWidth="1"/>
    <col min="9731" max="9731" width="9.44140625" style="1" customWidth="1"/>
    <col min="9732" max="9732" width="5.5546875" style="1" customWidth="1"/>
    <col min="9733" max="9733" width="12.33203125" style="1" customWidth="1"/>
    <col min="9734" max="9734" width="16.33203125" style="1" customWidth="1"/>
    <col min="9735" max="9984" width="9.109375" style="1"/>
    <col min="9985" max="9985" width="7.88671875" style="1" bestFit="1" customWidth="1"/>
    <col min="9986" max="9986" width="53.44140625" style="1" customWidth="1"/>
    <col min="9987" max="9987" width="9.44140625" style="1" customWidth="1"/>
    <col min="9988" max="9988" width="5.5546875" style="1" customWidth="1"/>
    <col min="9989" max="9989" width="12.33203125" style="1" customWidth="1"/>
    <col min="9990" max="9990" width="16.33203125" style="1" customWidth="1"/>
    <col min="9991" max="10240" width="9.109375" style="1"/>
    <col min="10241" max="10241" width="7.88671875" style="1" bestFit="1" customWidth="1"/>
    <col min="10242" max="10242" width="53.44140625" style="1" customWidth="1"/>
    <col min="10243" max="10243" width="9.44140625" style="1" customWidth="1"/>
    <col min="10244" max="10244" width="5.5546875" style="1" customWidth="1"/>
    <col min="10245" max="10245" width="12.33203125" style="1" customWidth="1"/>
    <col min="10246" max="10246" width="16.33203125" style="1" customWidth="1"/>
    <col min="10247" max="10496" width="9.109375" style="1"/>
    <col min="10497" max="10497" width="7.88671875" style="1" bestFit="1" customWidth="1"/>
    <col min="10498" max="10498" width="53.44140625" style="1" customWidth="1"/>
    <col min="10499" max="10499" width="9.44140625" style="1" customWidth="1"/>
    <col min="10500" max="10500" width="5.5546875" style="1" customWidth="1"/>
    <col min="10501" max="10501" width="12.33203125" style="1" customWidth="1"/>
    <col min="10502" max="10502" width="16.33203125" style="1" customWidth="1"/>
    <col min="10503" max="10752" width="9.109375" style="1"/>
    <col min="10753" max="10753" width="7.88671875" style="1" bestFit="1" customWidth="1"/>
    <col min="10754" max="10754" width="53.44140625" style="1" customWidth="1"/>
    <col min="10755" max="10755" width="9.44140625" style="1" customWidth="1"/>
    <col min="10756" max="10756" width="5.5546875" style="1" customWidth="1"/>
    <col min="10757" max="10757" width="12.33203125" style="1" customWidth="1"/>
    <col min="10758" max="10758" width="16.33203125" style="1" customWidth="1"/>
    <col min="10759" max="11008" width="9.109375" style="1"/>
    <col min="11009" max="11009" width="7.88671875" style="1" bestFit="1" customWidth="1"/>
    <col min="11010" max="11010" width="53.44140625" style="1" customWidth="1"/>
    <col min="11011" max="11011" width="9.44140625" style="1" customWidth="1"/>
    <col min="11012" max="11012" width="5.5546875" style="1" customWidth="1"/>
    <col min="11013" max="11013" width="12.33203125" style="1" customWidth="1"/>
    <col min="11014" max="11014" width="16.33203125" style="1" customWidth="1"/>
    <col min="11015" max="11264" width="9.109375" style="1"/>
    <col min="11265" max="11265" width="7.88671875" style="1" bestFit="1" customWidth="1"/>
    <col min="11266" max="11266" width="53.44140625" style="1" customWidth="1"/>
    <col min="11267" max="11267" width="9.44140625" style="1" customWidth="1"/>
    <col min="11268" max="11268" width="5.5546875" style="1" customWidth="1"/>
    <col min="11269" max="11269" width="12.33203125" style="1" customWidth="1"/>
    <col min="11270" max="11270" width="16.33203125" style="1" customWidth="1"/>
    <col min="11271" max="11520" width="9.109375" style="1"/>
    <col min="11521" max="11521" width="7.88671875" style="1" bestFit="1" customWidth="1"/>
    <col min="11522" max="11522" width="53.44140625" style="1" customWidth="1"/>
    <col min="11523" max="11523" width="9.44140625" style="1" customWidth="1"/>
    <col min="11524" max="11524" width="5.5546875" style="1" customWidth="1"/>
    <col min="11525" max="11525" width="12.33203125" style="1" customWidth="1"/>
    <col min="11526" max="11526" width="16.33203125" style="1" customWidth="1"/>
    <col min="11527" max="11776" width="9.109375" style="1"/>
    <col min="11777" max="11777" width="7.88671875" style="1" bestFit="1" customWidth="1"/>
    <col min="11778" max="11778" width="53.44140625" style="1" customWidth="1"/>
    <col min="11779" max="11779" width="9.44140625" style="1" customWidth="1"/>
    <col min="11780" max="11780" width="5.5546875" style="1" customWidth="1"/>
    <col min="11781" max="11781" width="12.33203125" style="1" customWidth="1"/>
    <col min="11782" max="11782" width="16.33203125" style="1" customWidth="1"/>
    <col min="11783" max="12032" width="9.109375" style="1"/>
    <col min="12033" max="12033" width="7.88671875" style="1" bestFit="1" customWidth="1"/>
    <col min="12034" max="12034" width="53.44140625" style="1" customWidth="1"/>
    <col min="12035" max="12035" width="9.44140625" style="1" customWidth="1"/>
    <col min="12036" max="12036" width="5.5546875" style="1" customWidth="1"/>
    <col min="12037" max="12037" width="12.33203125" style="1" customWidth="1"/>
    <col min="12038" max="12038" width="16.33203125" style="1" customWidth="1"/>
    <col min="12039" max="12288" width="9.109375" style="1"/>
    <col min="12289" max="12289" width="7.88671875" style="1" bestFit="1" customWidth="1"/>
    <col min="12290" max="12290" width="53.44140625" style="1" customWidth="1"/>
    <col min="12291" max="12291" width="9.44140625" style="1" customWidth="1"/>
    <col min="12292" max="12292" width="5.5546875" style="1" customWidth="1"/>
    <col min="12293" max="12293" width="12.33203125" style="1" customWidth="1"/>
    <col min="12294" max="12294" width="16.33203125" style="1" customWidth="1"/>
    <col min="12295" max="12544" width="9.109375" style="1"/>
    <col min="12545" max="12545" width="7.88671875" style="1" bestFit="1" customWidth="1"/>
    <col min="12546" max="12546" width="53.44140625" style="1" customWidth="1"/>
    <col min="12547" max="12547" width="9.44140625" style="1" customWidth="1"/>
    <col min="12548" max="12548" width="5.5546875" style="1" customWidth="1"/>
    <col min="12549" max="12549" width="12.33203125" style="1" customWidth="1"/>
    <col min="12550" max="12550" width="16.33203125" style="1" customWidth="1"/>
    <col min="12551" max="12800" width="9.109375" style="1"/>
    <col min="12801" max="12801" width="7.88671875" style="1" bestFit="1" customWidth="1"/>
    <col min="12802" max="12802" width="53.44140625" style="1" customWidth="1"/>
    <col min="12803" max="12803" width="9.44140625" style="1" customWidth="1"/>
    <col min="12804" max="12804" width="5.5546875" style="1" customWidth="1"/>
    <col min="12805" max="12805" width="12.33203125" style="1" customWidth="1"/>
    <col min="12806" max="12806" width="16.33203125" style="1" customWidth="1"/>
    <col min="12807" max="13056" width="9.109375" style="1"/>
    <col min="13057" max="13057" width="7.88671875" style="1" bestFit="1" customWidth="1"/>
    <col min="13058" max="13058" width="53.44140625" style="1" customWidth="1"/>
    <col min="13059" max="13059" width="9.44140625" style="1" customWidth="1"/>
    <col min="13060" max="13060" width="5.5546875" style="1" customWidth="1"/>
    <col min="13061" max="13061" width="12.33203125" style="1" customWidth="1"/>
    <col min="13062" max="13062" width="16.33203125" style="1" customWidth="1"/>
    <col min="13063" max="13312" width="9.109375" style="1"/>
    <col min="13313" max="13313" width="7.88671875" style="1" bestFit="1" customWidth="1"/>
    <col min="13314" max="13314" width="53.44140625" style="1" customWidth="1"/>
    <col min="13315" max="13315" width="9.44140625" style="1" customWidth="1"/>
    <col min="13316" max="13316" width="5.5546875" style="1" customWidth="1"/>
    <col min="13317" max="13317" width="12.33203125" style="1" customWidth="1"/>
    <col min="13318" max="13318" width="16.33203125" style="1" customWidth="1"/>
    <col min="13319" max="13568" width="9.109375" style="1"/>
    <col min="13569" max="13569" width="7.88671875" style="1" bestFit="1" customWidth="1"/>
    <col min="13570" max="13570" width="53.44140625" style="1" customWidth="1"/>
    <col min="13571" max="13571" width="9.44140625" style="1" customWidth="1"/>
    <col min="13572" max="13572" width="5.5546875" style="1" customWidth="1"/>
    <col min="13573" max="13573" width="12.33203125" style="1" customWidth="1"/>
    <col min="13574" max="13574" width="16.33203125" style="1" customWidth="1"/>
    <col min="13575" max="13824" width="9.109375" style="1"/>
    <col min="13825" max="13825" width="7.88671875" style="1" bestFit="1" customWidth="1"/>
    <col min="13826" max="13826" width="53.44140625" style="1" customWidth="1"/>
    <col min="13827" max="13827" width="9.44140625" style="1" customWidth="1"/>
    <col min="13828" max="13828" width="5.5546875" style="1" customWidth="1"/>
    <col min="13829" max="13829" width="12.33203125" style="1" customWidth="1"/>
    <col min="13830" max="13830" width="16.33203125" style="1" customWidth="1"/>
    <col min="13831" max="14080" width="9.109375" style="1"/>
    <col min="14081" max="14081" width="7.88671875" style="1" bestFit="1" customWidth="1"/>
    <col min="14082" max="14082" width="53.44140625" style="1" customWidth="1"/>
    <col min="14083" max="14083" width="9.44140625" style="1" customWidth="1"/>
    <col min="14084" max="14084" width="5.5546875" style="1" customWidth="1"/>
    <col min="14085" max="14085" width="12.33203125" style="1" customWidth="1"/>
    <col min="14086" max="14086" width="16.33203125" style="1" customWidth="1"/>
    <col min="14087" max="14336" width="9.109375" style="1"/>
    <col min="14337" max="14337" width="7.88671875" style="1" bestFit="1" customWidth="1"/>
    <col min="14338" max="14338" width="53.44140625" style="1" customWidth="1"/>
    <col min="14339" max="14339" width="9.44140625" style="1" customWidth="1"/>
    <col min="14340" max="14340" width="5.5546875" style="1" customWidth="1"/>
    <col min="14341" max="14341" width="12.33203125" style="1" customWidth="1"/>
    <col min="14342" max="14342" width="16.33203125" style="1" customWidth="1"/>
    <col min="14343" max="14592" width="9.109375" style="1"/>
    <col min="14593" max="14593" width="7.88671875" style="1" bestFit="1" customWidth="1"/>
    <col min="14594" max="14594" width="53.44140625" style="1" customWidth="1"/>
    <col min="14595" max="14595" width="9.44140625" style="1" customWidth="1"/>
    <col min="14596" max="14596" width="5.5546875" style="1" customWidth="1"/>
    <col min="14597" max="14597" width="12.33203125" style="1" customWidth="1"/>
    <col min="14598" max="14598" width="16.33203125" style="1" customWidth="1"/>
    <col min="14599" max="14848" width="9.109375" style="1"/>
    <col min="14849" max="14849" width="7.88671875" style="1" bestFit="1" customWidth="1"/>
    <col min="14850" max="14850" width="53.44140625" style="1" customWidth="1"/>
    <col min="14851" max="14851" width="9.44140625" style="1" customWidth="1"/>
    <col min="14852" max="14852" width="5.5546875" style="1" customWidth="1"/>
    <col min="14853" max="14853" width="12.33203125" style="1" customWidth="1"/>
    <col min="14854" max="14854" width="16.33203125" style="1" customWidth="1"/>
    <col min="14855" max="15104" width="9.109375" style="1"/>
    <col min="15105" max="15105" width="7.88671875" style="1" bestFit="1" customWidth="1"/>
    <col min="15106" max="15106" width="53.44140625" style="1" customWidth="1"/>
    <col min="15107" max="15107" width="9.44140625" style="1" customWidth="1"/>
    <col min="15108" max="15108" width="5.5546875" style="1" customWidth="1"/>
    <col min="15109" max="15109" width="12.33203125" style="1" customWidth="1"/>
    <col min="15110" max="15110" width="16.33203125" style="1" customWidth="1"/>
    <col min="15111" max="15360" width="9.109375" style="1"/>
    <col min="15361" max="15361" width="7.88671875" style="1" bestFit="1" customWidth="1"/>
    <col min="15362" max="15362" width="53.44140625" style="1" customWidth="1"/>
    <col min="15363" max="15363" width="9.44140625" style="1" customWidth="1"/>
    <col min="15364" max="15364" width="5.5546875" style="1" customWidth="1"/>
    <col min="15365" max="15365" width="12.33203125" style="1" customWidth="1"/>
    <col min="15366" max="15366" width="16.33203125" style="1" customWidth="1"/>
    <col min="15367" max="15616" width="9.109375" style="1"/>
    <col min="15617" max="15617" width="7.88671875" style="1" bestFit="1" customWidth="1"/>
    <col min="15618" max="15618" width="53.44140625" style="1" customWidth="1"/>
    <col min="15619" max="15619" width="9.44140625" style="1" customWidth="1"/>
    <col min="15620" max="15620" width="5.5546875" style="1" customWidth="1"/>
    <col min="15621" max="15621" width="12.33203125" style="1" customWidth="1"/>
    <col min="15622" max="15622" width="16.33203125" style="1" customWidth="1"/>
    <col min="15623" max="15872" width="9.109375" style="1"/>
    <col min="15873" max="15873" width="7.88671875" style="1" bestFit="1" customWidth="1"/>
    <col min="15874" max="15874" width="53.44140625" style="1" customWidth="1"/>
    <col min="15875" max="15875" width="9.44140625" style="1" customWidth="1"/>
    <col min="15876" max="15876" width="5.5546875" style="1" customWidth="1"/>
    <col min="15877" max="15877" width="12.33203125" style="1" customWidth="1"/>
    <col min="15878" max="15878" width="16.33203125" style="1" customWidth="1"/>
    <col min="15879" max="16128" width="9.109375" style="1"/>
    <col min="16129" max="16129" width="7.88671875" style="1" bestFit="1" customWidth="1"/>
    <col min="16130" max="16130" width="53.44140625" style="1" customWidth="1"/>
    <col min="16131" max="16131" width="9.44140625" style="1" customWidth="1"/>
    <col min="16132" max="16132" width="5.5546875" style="1" customWidth="1"/>
    <col min="16133" max="16133" width="12.33203125" style="1" customWidth="1"/>
    <col min="16134" max="16134" width="16.33203125" style="1" customWidth="1"/>
    <col min="16135" max="16384" width="9.109375" style="1"/>
  </cols>
  <sheetData>
    <row r="1" spans="1:6" x14ac:dyDescent="0.3">
      <c r="A1" s="53" t="s">
        <v>43</v>
      </c>
      <c r="B1" s="53" t="s">
        <v>42</v>
      </c>
      <c r="C1" s="53" t="s">
        <v>41</v>
      </c>
      <c r="D1" s="53" t="s">
        <v>40</v>
      </c>
      <c r="E1" s="53" t="s">
        <v>39</v>
      </c>
      <c r="F1" s="52" t="s">
        <v>38</v>
      </c>
    </row>
    <row r="2" spans="1:6" ht="13.5" customHeight="1" x14ac:dyDescent="0.3">
      <c r="A2" s="23"/>
      <c r="B2" s="1"/>
      <c r="C2" s="44"/>
      <c r="D2" s="44"/>
      <c r="E2" s="44"/>
      <c r="F2" s="44"/>
    </row>
    <row r="3" spans="1:6" ht="18" customHeight="1" x14ac:dyDescent="0.3">
      <c r="A3" s="51" t="s">
        <v>111</v>
      </c>
      <c r="B3" s="50" t="s">
        <v>112</v>
      </c>
      <c r="C3" s="1"/>
      <c r="D3" s="1"/>
      <c r="E3" s="1"/>
      <c r="F3" s="1"/>
    </row>
    <row r="4" spans="1:6" ht="13.5" customHeight="1" x14ac:dyDescent="0.3">
      <c r="A4" s="23"/>
      <c r="B4" s="45"/>
      <c r="C4" s="44"/>
      <c r="D4" s="44"/>
      <c r="E4" s="44"/>
      <c r="F4" s="44"/>
    </row>
    <row r="5" spans="1:6" ht="24.75" customHeight="1" x14ac:dyDescent="0.3">
      <c r="A5" s="296" t="s">
        <v>113</v>
      </c>
      <c r="B5" s="296"/>
      <c r="C5" s="296"/>
      <c r="D5" s="296"/>
      <c r="E5" s="296"/>
      <c r="F5" s="296"/>
    </row>
    <row r="6" spans="1:6" ht="24.75" customHeight="1" x14ac:dyDescent="0.3">
      <c r="A6" s="297"/>
      <c r="B6" s="297"/>
      <c r="C6" s="297"/>
      <c r="D6" s="297"/>
      <c r="E6" s="297"/>
      <c r="F6" s="297"/>
    </row>
    <row r="7" spans="1:6" ht="24.75" customHeight="1" x14ac:dyDescent="0.3">
      <c r="A7" s="297"/>
      <c r="B7" s="297"/>
      <c r="C7" s="297"/>
      <c r="D7" s="297"/>
      <c r="E7" s="297"/>
      <c r="F7" s="297"/>
    </row>
    <row r="8" spans="1:6" ht="24.75" customHeight="1" x14ac:dyDescent="0.3">
      <c r="A8" s="297"/>
      <c r="B8" s="297"/>
      <c r="C8" s="297"/>
      <c r="D8" s="297"/>
      <c r="E8" s="297"/>
      <c r="F8" s="297"/>
    </row>
    <row r="9" spans="1:6" ht="24.75" customHeight="1" x14ac:dyDescent="0.3">
      <c r="A9" s="297"/>
      <c r="B9" s="297"/>
      <c r="C9" s="297"/>
      <c r="D9" s="297"/>
      <c r="E9" s="297"/>
      <c r="F9" s="297"/>
    </row>
    <row r="10" spans="1:6" ht="24.75" customHeight="1" x14ac:dyDescent="0.3">
      <c r="A10" s="297"/>
      <c r="B10" s="297"/>
      <c r="C10" s="297"/>
      <c r="D10" s="297"/>
      <c r="E10" s="297"/>
      <c r="F10" s="297"/>
    </row>
    <row r="11" spans="1:6" ht="24.75" customHeight="1" x14ac:dyDescent="0.3">
      <c r="A11" s="297"/>
      <c r="B11" s="297"/>
      <c r="C11" s="297"/>
      <c r="D11" s="297"/>
      <c r="E11" s="297"/>
      <c r="F11" s="297"/>
    </row>
    <row r="12" spans="1:6" ht="24.75" customHeight="1" x14ac:dyDescent="0.3">
      <c r="A12" s="297"/>
      <c r="B12" s="297"/>
      <c r="C12" s="297"/>
      <c r="D12" s="297"/>
      <c r="E12" s="297"/>
      <c r="F12" s="297"/>
    </row>
    <row r="13" spans="1:6" ht="24.75" customHeight="1" x14ac:dyDescent="0.3">
      <c r="A13" s="297"/>
      <c r="B13" s="297"/>
      <c r="C13" s="297"/>
      <c r="D13" s="297"/>
      <c r="E13" s="297"/>
      <c r="F13" s="297"/>
    </row>
    <row r="14" spans="1:6" ht="24.75" customHeight="1" x14ac:dyDescent="0.3">
      <c r="A14" s="297"/>
      <c r="B14" s="297"/>
      <c r="C14" s="297"/>
      <c r="D14" s="297"/>
      <c r="E14" s="297"/>
      <c r="F14" s="297"/>
    </row>
    <row r="15" spans="1:6" ht="24.75" customHeight="1" x14ac:dyDescent="0.3">
      <c r="A15" s="297"/>
      <c r="B15" s="297"/>
      <c r="C15" s="297"/>
      <c r="D15" s="297"/>
      <c r="E15" s="297"/>
      <c r="F15" s="297"/>
    </row>
    <row r="16" spans="1:6" ht="24.75" customHeight="1" x14ac:dyDescent="0.3">
      <c r="A16" s="297"/>
      <c r="B16" s="297"/>
      <c r="C16" s="297"/>
      <c r="D16" s="297"/>
      <c r="E16" s="297"/>
      <c r="F16" s="297"/>
    </row>
    <row r="17" spans="1:6" ht="24.75" customHeight="1" x14ac:dyDescent="0.3">
      <c r="A17" s="297"/>
      <c r="B17" s="297"/>
      <c r="C17" s="297"/>
      <c r="D17" s="297"/>
      <c r="E17" s="297"/>
      <c r="F17" s="297"/>
    </row>
    <row r="18" spans="1:6" ht="24.75" customHeight="1" x14ac:dyDescent="0.3">
      <c r="A18" s="297"/>
      <c r="B18" s="297"/>
      <c r="C18" s="297"/>
      <c r="D18" s="297"/>
      <c r="E18" s="297"/>
      <c r="F18" s="297"/>
    </row>
    <row r="19" spans="1:6" ht="24.75" customHeight="1" x14ac:dyDescent="0.3">
      <c r="A19" s="297"/>
      <c r="B19" s="297"/>
      <c r="C19" s="297"/>
      <c r="D19" s="297"/>
      <c r="E19" s="297"/>
      <c r="F19" s="297"/>
    </row>
    <row r="20" spans="1:6" ht="24.75" customHeight="1" x14ac:dyDescent="0.3">
      <c r="A20" s="297"/>
      <c r="B20" s="297"/>
      <c r="C20" s="297"/>
      <c r="D20" s="297"/>
      <c r="E20" s="297"/>
      <c r="F20" s="297"/>
    </row>
    <row r="21" spans="1:6" ht="21.75" customHeight="1" x14ac:dyDescent="0.3">
      <c r="A21" s="297"/>
      <c r="B21" s="297"/>
      <c r="C21" s="297"/>
      <c r="D21" s="297"/>
      <c r="E21" s="297"/>
      <c r="F21" s="297"/>
    </row>
    <row r="22" spans="1:6" ht="21.75" customHeight="1" x14ac:dyDescent="0.3">
      <c r="A22" s="297"/>
      <c r="B22" s="297"/>
      <c r="C22" s="297"/>
      <c r="D22" s="297"/>
      <c r="E22" s="297"/>
      <c r="F22" s="297"/>
    </row>
    <row r="23" spans="1:6" ht="21.75" customHeight="1" x14ac:dyDescent="0.3">
      <c r="A23" s="297"/>
      <c r="B23" s="297"/>
      <c r="C23" s="297"/>
      <c r="D23" s="297"/>
      <c r="E23" s="297"/>
      <c r="F23" s="297"/>
    </row>
    <row r="24" spans="1:6" ht="21.75" customHeight="1" x14ac:dyDescent="0.3">
      <c r="A24" s="297"/>
      <c r="B24" s="297"/>
      <c r="C24" s="297"/>
      <c r="D24" s="297"/>
      <c r="E24" s="297"/>
      <c r="F24" s="297"/>
    </row>
    <row r="25" spans="1:6" ht="12" customHeight="1" x14ac:dyDescent="0.3">
      <c r="A25" s="297"/>
      <c r="B25" s="297"/>
      <c r="C25" s="297"/>
      <c r="D25" s="297"/>
      <c r="E25" s="297"/>
      <c r="F25" s="297"/>
    </row>
    <row r="26" spans="1:6" ht="16.5" customHeight="1" x14ac:dyDescent="0.3">
      <c r="A26" s="297" t="s">
        <v>114</v>
      </c>
      <c r="B26" s="297"/>
      <c r="C26" s="297"/>
      <c r="D26" s="297"/>
      <c r="E26" s="297"/>
      <c r="F26" s="297"/>
    </row>
    <row r="27" spans="1:6" ht="16.5" customHeight="1" x14ac:dyDescent="0.3">
      <c r="A27" s="297"/>
      <c r="B27" s="297"/>
      <c r="C27" s="297"/>
      <c r="D27" s="297"/>
      <c r="E27" s="297"/>
      <c r="F27" s="297"/>
    </row>
    <row r="28" spans="1:6" ht="16.5" customHeight="1" x14ac:dyDescent="0.3">
      <c r="A28" s="297"/>
      <c r="B28" s="297"/>
      <c r="C28" s="297"/>
      <c r="D28" s="297"/>
      <c r="E28" s="297"/>
      <c r="F28" s="297"/>
    </row>
    <row r="29" spans="1:6" ht="16.5" customHeight="1" x14ac:dyDescent="0.3">
      <c r="A29" s="297"/>
      <c r="B29" s="297"/>
      <c r="C29" s="297"/>
      <c r="D29" s="297"/>
      <c r="E29" s="297"/>
      <c r="F29" s="297"/>
    </row>
    <row r="30" spans="1:6" ht="16.5" customHeight="1" x14ac:dyDescent="0.3">
      <c r="A30" s="297"/>
      <c r="B30" s="297"/>
      <c r="C30" s="297"/>
      <c r="D30" s="297"/>
      <c r="E30" s="297"/>
      <c r="F30" s="297"/>
    </row>
    <row r="31" spans="1:6" ht="16.5" customHeight="1" x14ac:dyDescent="0.3">
      <c r="A31" s="297"/>
      <c r="B31" s="297"/>
      <c r="C31" s="297"/>
      <c r="D31" s="297"/>
      <c r="E31" s="297"/>
      <c r="F31" s="297"/>
    </row>
    <row r="32" spans="1:6" ht="16.5" customHeight="1" x14ac:dyDescent="0.3">
      <c r="A32" s="297"/>
      <c r="B32" s="297"/>
      <c r="C32" s="297"/>
      <c r="D32" s="297"/>
      <c r="E32" s="297"/>
      <c r="F32" s="297"/>
    </row>
    <row r="33" spans="1:7" ht="16.5" customHeight="1" x14ac:dyDescent="0.3">
      <c r="A33" s="297"/>
      <c r="B33" s="297"/>
      <c r="C33" s="297"/>
      <c r="D33" s="297"/>
      <c r="E33" s="297"/>
      <c r="F33" s="297"/>
    </row>
    <row r="34" spans="1:7" ht="16.5" customHeight="1" x14ac:dyDescent="0.3">
      <c r="A34" s="297"/>
      <c r="B34" s="297"/>
      <c r="C34" s="297"/>
      <c r="D34" s="297"/>
      <c r="E34" s="297"/>
      <c r="F34" s="297"/>
    </row>
    <row r="35" spans="1:7" ht="16.5" customHeight="1" x14ac:dyDescent="0.3">
      <c r="A35" s="297"/>
      <c r="B35" s="297"/>
      <c r="C35" s="297"/>
      <c r="D35" s="297"/>
      <c r="E35" s="297"/>
      <c r="F35" s="297"/>
    </row>
    <row r="36" spans="1:7" ht="16.5" customHeight="1" x14ac:dyDescent="0.3">
      <c r="A36" s="297"/>
      <c r="B36" s="297"/>
      <c r="C36" s="297"/>
      <c r="D36" s="297"/>
      <c r="E36" s="297"/>
      <c r="F36" s="297"/>
    </row>
    <row r="37" spans="1:7" ht="16.5" customHeight="1" x14ac:dyDescent="0.3">
      <c r="A37" s="297"/>
      <c r="B37" s="297"/>
      <c r="C37" s="297"/>
      <c r="D37" s="297"/>
      <c r="E37" s="297"/>
      <c r="F37" s="297"/>
    </row>
    <row r="38" spans="1:7" ht="16.5" customHeight="1" x14ac:dyDescent="0.3">
      <c r="A38" s="297"/>
      <c r="B38" s="297"/>
      <c r="C38" s="297"/>
      <c r="D38" s="297"/>
      <c r="E38" s="297"/>
      <c r="F38" s="297"/>
    </row>
    <row r="39" spans="1:7" ht="16.5" customHeight="1" x14ac:dyDescent="0.3">
      <c r="A39" s="297"/>
      <c r="B39" s="297"/>
      <c r="C39" s="297"/>
      <c r="D39" s="297"/>
      <c r="E39" s="297"/>
      <c r="F39" s="297"/>
    </row>
    <row r="40" spans="1:7" ht="16.5" customHeight="1" x14ac:dyDescent="0.3">
      <c r="A40" s="297"/>
      <c r="B40" s="297"/>
      <c r="C40" s="297"/>
      <c r="D40" s="297"/>
      <c r="E40" s="297"/>
      <c r="F40" s="297"/>
    </row>
    <row r="41" spans="1:7" ht="16.5" customHeight="1" x14ac:dyDescent="0.3">
      <c r="A41" s="297"/>
      <c r="B41" s="297"/>
      <c r="C41" s="297"/>
      <c r="D41" s="297"/>
      <c r="E41" s="297"/>
      <c r="F41" s="297"/>
    </row>
    <row r="42" spans="1:7" ht="16.5" customHeight="1" x14ac:dyDescent="0.3">
      <c r="A42" s="297"/>
      <c r="B42" s="297"/>
      <c r="C42" s="297"/>
      <c r="D42" s="297"/>
      <c r="E42" s="297"/>
      <c r="F42" s="297"/>
    </row>
    <row r="43" spans="1:7" ht="12.75" customHeight="1" x14ac:dyDescent="0.3">
      <c r="A43" s="297"/>
      <c r="B43" s="297"/>
      <c r="C43" s="297"/>
      <c r="D43" s="297"/>
      <c r="E43" s="297"/>
      <c r="F43" s="297"/>
    </row>
    <row r="44" spans="1:7" ht="27" customHeight="1" x14ac:dyDescent="0.3">
      <c r="A44" s="297"/>
      <c r="B44" s="297"/>
      <c r="C44" s="297"/>
      <c r="D44" s="297"/>
      <c r="E44" s="297"/>
      <c r="F44" s="297"/>
    </row>
    <row r="45" spans="1:7" ht="14.25" customHeight="1" x14ac:dyDescent="0.3">
      <c r="A45" s="297"/>
      <c r="B45" s="297"/>
      <c r="C45" s="297"/>
      <c r="D45" s="297"/>
      <c r="E45" s="297"/>
      <c r="F45" s="297"/>
    </row>
    <row r="46" spans="1:7" ht="92.4" x14ac:dyDescent="0.3">
      <c r="A46" s="70"/>
      <c r="B46" s="91" t="s">
        <v>115</v>
      </c>
      <c r="D46" s="72"/>
      <c r="E46" s="72"/>
      <c r="F46" s="72"/>
    </row>
    <row r="47" spans="1:7" ht="13.5" customHeight="1" x14ac:dyDescent="0.3">
      <c r="A47" s="70"/>
      <c r="B47" s="69"/>
      <c r="C47" s="1"/>
      <c r="D47" s="1"/>
      <c r="E47" s="1"/>
      <c r="F47" s="1"/>
    </row>
    <row r="48" spans="1:7" customFormat="1" ht="132.6" thickBot="1" x14ac:dyDescent="0.3">
      <c r="A48" s="106" t="s">
        <v>37</v>
      </c>
      <c r="B48" s="188" t="s">
        <v>485</v>
      </c>
      <c r="C48" s="107"/>
      <c r="D48" s="137"/>
      <c r="E48" s="137"/>
      <c r="F48" s="138"/>
      <c r="G48" s="236"/>
    </row>
    <row r="49" spans="1:7" customFormat="1" ht="13.8" thickBot="1" x14ac:dyDescent="0.3">
      <c r="A49" s="235"/>
      <c r="B49" s="237"/>
      <c r="C49" s="112">
        <v>18</v>
      </c>
      <c r="D49" s="113" t="s">
        <v>46</v>
      </c>
      <c r="E49" s="210"/>
      <c r="F49" s="115">
        <f>C49*E49</f>
        <v>0</v>
      </c>
      <c r="G49" s="236"/>
    </row>
    <row r="50" spans="1:7" customFormat="1" ht="13.8" x14ac:dyDescent="0.25">
      <c r="A50" s="238"/>
      <c r="B50" s="239"/>
      <c r="C50" s="98"/>
      <c r="D50" s="98"/>
      <c r="E50" s="98"/>
      <c r="F50" s="211"/>
      <c r="G50" s="236"/>
    </row>
    <row r="51" spans="1:7" ht="316.8" x14ac:dyDescent="0.3">
      <c r="A51" s="33" t="s">
        <v>36</v>
      </c>
      <c r="B51" s="85" t="s">
        <v>456</v>
      </c>
      <c r="C51" s="32"/>
      <c r="D51" s="31"/>
      <c r="E51" s="31"/>
      <c r="F51" s="61"/>
    </row>
    <row r="52" spans="1:7" ht="119.4" thickBot="1" x14ac:dyDescent="0.35">
      <c r="A52" s="256"/>
      <c r="B52" s="270" t="s">
        <v>545</v>
      </c>
      <c r="C52" s="32"/>
      <c r="D52" s="31"/>
      <c r="E52" s="31"/>
      <c r="F52" s="69"/>
    </row>
    <row r="53" spans="1:7" ht="21" customHeight="1" thickBot="1" x14ac:dyDescent="0.35">
      <c r="A53" s="29"/>
      <c r="B53" s="28" t="s">
        <v>320</v>
      </c>
      <c r="C53" s="35">
        <v>171</v>
      </c>
      <c r="D53" s="26" t="s">
        <v>27</v>
      </c>
      <c r="E53" s="25"/>
      <c r="F53" s="24">
        <f>C53*E53</f>
        <v>0</v>
      </c>
    </row>
    <row r="54" spans="1:7" ht="21" customHeight="1" thickBot="1" x14ac:dyDescent="0.35">
      <c r="A54" s="29"/>
      <c r="B54" s="28" t="s">
        <v>321</v>
      </c>
      <c r="C54" s="35">
        <v>171</v>
      </c>
      <c r="D54" s="26" t="s">
        <v>27</v>
      </c>
      <c r="E54" s="25"/>
      <c r="F54" s="24">
        <f t="shared" ref="F54:F61" si="0">C54*E54</f>
        <v>0</v>
      </c>
    </row>
    <row r="55" spans="1:7" ht="21" customHeight="1" thickBot="1" x14ac:dyDescent="0.35">
      <c r="A55" s="29"/>
      <c r="B55" s="28" t="s">
        <v>322</v>
      </c>
      <c r="C55" s="35">
        <v>171</v>
      </c>
      <c r="D55" s="26" t="s">
        <v>27</v>
      </c>
      <c r="E55" s="25"/>
      <c r="F55" s="24">
        <f>C55*E55</f>
        <v>0</v>
      </c>
    </row>
    <row r="56" spans="1:7" ht="21" customHeight="1" thickBot="1" x14ac:dyDescent="0.35">
      <c r="A56" s="29"/>
      <c r="B56" s="28" t="s">
        <v>263</v>
      </c>
      <c r="C56" s="35">
        <v>38</v>
      </c>
      <c r="D56" s="26" t="s">
        <v>27</v>
      </c>
      <c r="E56" s="25"/>
      <c r="F56" s="24">
        <f>C56*E56</f>
        <v>0</v>
      </c>
    </row>
    <row r="57" spans="1:7" ht="21" customHeight="1" thickBot="1" x14ac:dyDescent="0.35">
      <c r="A57" s="29"/>
      <c r="B57" s="28" t="s">
        <v>264</v>
      </c>
      <c r="C57" s="35">
        <v>35</v>
      </c>
      <c r="D57" s="26" t="s">
        <v>27</v>
      </c>
      <c r="E57" s="25"/>
      <c r="F57" s="24">
        <f>C57*E57</f>
        <v>0</v>
      </c>
    </row>
    <row r="58" spans="1:7" ht="21" customHeight="1" thickBot="1" x14ac:dyDescent="0.35">
      <c r="A58" s="29"/>
      <c r="B58" s="28" t="s">
        <v>280</v>
      </c>
      <c r="C58" s="35">
        <v>171</v>
      </c>
      <c r="D58" s="26" t="s">
        <v>27</v>
      </c>
      <c r="E58" s="25"/>
      <c r="F58" s="24">
        <f t="shared" si="0"/>
        <v>0</v>
      </c>
    </row>
    <row r="59" spans="1:7" ht="21" customHeight="1" thickBot="1" x14ac:dyDescent="0.35">
      <c r="A59" s="29"/>
      <c r="B59" s="28" t="s">
        <v>323</v>
      </c>
      <c r="C59" s="35">
        <v>245</v>
      </c>
      <c r="D59" s="26" t="s">
        <v>27</v>
      </c>
      <c r="E59" s="25"/>
      <c r="F59" s="24">
        <f t="shared" ref="F59" si="1">C59*E59</f>
        <v>0</v>
      </c>
      <c r="G59" s="213"/>
    </row>
    <row r="60" spans="1:7" ht="21" customHeight="1" thickBot="1" x14ac:dyDescent="0.35">
      <c r="A60" s="29"/>
      <c r="B60" s="28" t="s">
        <v>281</v>
      </c>
      <c r="C60" s="35">
        <v>171</v>
      </c>
      <c r="D60" s="26" t="s">
        <v>27</v>
      </c>
      <c r="E60" s="25"/>
      <c r="F60" s="24">
        <f t="shared" si="0"/>
        <v>0</v>
      </c>
    </row>
    <row r="61" spans="1:7" ht="21" customHeight="1" thickBot="1" x14ac:dyDescent="0.35">
      <c r="A61" s="29"/>
      <c r="B61" s="28" t="s">
        <v>324</v>
      </c>
      <c r="C61" s="35">
        <v>171</v>
      </c>
      <c r="D61" s="26" t="s">
        <v>27</v>
      </c>
      <c r="E61" s="25"/>
      <c r="F61" s="24">
        <f t="shared" si="0"/>
        <v>0</v>
      </c>
    </row>
    <row r="62" spans="1:7" ht="13.5" customHeight="1" x14ac:dyDescent="0.3">
      <c r="A62" s="23"/>
      <c r="B62" s="45"/>
      <c r="C62" s="44"/>
      <c r="D62" s="44"/>
      <c r="E62" s="44"/>
      <c r="F62" s="44"/>
    </row>
    <row r="63" spans="1:7" ht="225" thickBot="1" x14ac:dyDescent="0.35">
      <c r="A63" s="33" t="s">
        <v>35</v>
      </c>
      <c r="B63" s="61" t="s">
        <v>455</v>
      </c>
      <c r="C63" s="214"/>
      <c r="D63" s="31"/>
      <c r="E63" s="31"/>
      <c r="F63" s="30"/>
      <c r="G63" s="213"/>
    </row>
    <row r="64" spans="1:7" ht="21" customHeight="1" thickBot="1" x14ac:dyDescent="0.35">
      <c r="A64" s="29"/>
      <c r="B64" s="158" t="s">
        <v>325</v>
      </c>
      <c r="C64" s="35">
        <v>1</v>
      </c>
      <c r="D64" s="26" t="s">
        <v>32</v>
      </c>
      <c r="E64" s="25"/>
      <c r="F64" s="24">
        <f>C64*E64</f>
        <v>0</v>
      </c>
    </row>
    <row r="65" spans="1:6" ht="21" customHeight="1" thickBot="1" x14ac:dyDescent="0.35">
      <c r="A65" s="29"/>
      <c r="B65" s="158" t="s">
        <v>282</v>
      </c>
      <c r="C65" s="35">
        <v>1</v>
      </c>
      <c r="D65" s="26" t="s">
        <v>32</v>
      </c>
      <c r="E65" s="25"/>
      <c r="F65" s="24">
        <f>C65*E65</f>
        <v>0</v>
      </c>
    </row>
    <row r="66" spans="1:6" ht="21" customHeight="1" thickBot="1" x14ac:dyDescent="0.35">
      <c r="A66" s="29"/>
      <c r="B66" s="158" t="s">
        <v>225</v>
      </c>
      <c r="C66" s="35">
        <v>2</v>
      </c>
      <c r="D66" s="26" t="s">
        <v>47</v>
      </c>
      <c r="E66" s="25"/>
      <c r="F66" s="24">
        <f>C66*E66</f>
        <v>0</v>
      </c>
    </row>
    <row r="67" spans="1:6" x14ac:dyDescent="0.3">
      <c r="A67" s="23"/>
      <c r="B67" s="45"/>
      <c r="C67" s="44"/>
      <c r="D67" s="44"/>
      <c r="E67" s="44"/>
      <c r="F67" s="44"/>
    </row>
    <row r="68" spans="1:6" ht="185.4" thickBot="1" x14ac:dyDescent="0.35">
      <c r="A68" s="33" t="s">
        <v>34</v>
      </c>
      <c r="B68" s="61" t="s">
        <v>454</v>
      </c>
      <c r="C68" s="32"/>
      <c r="D68" s="31"/>
      <c r="E68" s="31"/>
      <c r="F68" s="30"/>
    </row>
    <row r="69" spans="1:6" ht="21" customHeight="1" thickBot="1" x14ac:dyDescent="0.35">
      <c r="A69" s="29"/>
      <c r="B69" s="28" t="s">
        <v>385</v>
      </c>
      <c r="C69" s="35">
        <v>68</v>
      </c>
      <c r="D69" s="26" t="s">
        <v>46</v>
      </c>
      <c r="E69" s="25"/>
      <c r="F69" s="24">
        <f t="shared" ref="F69:F70" si="2">C69*E69</f>
        <v>0</v>
      </c>
    </row>
    <row r="70" spans="1:6" ht="21" customHeight="1" thickBot="1" x14ac:dyDescent="0.35">
      <c r="A70" s="29"/>
      <c r="B70" s="28" t="s">
        <v>386</v>
      </c>
      <c r="C70" s="35">
        <v>14</v>
      </c>
      <c r="D70" s="26" t="s">
        <v>46</v>
      </c>
      <c r="E70" s="25"/>
      <c r="F70" s="24">
        <f t="shared" si="2"/>
        <v>0</v>
      </c>
    </row>
    <row r="71" spans="1:6" ht="13.5" customHeight="1" x14ac:dyDescent="0.3">
      <c r="A71" s="23"/>
      <c r="B71" s="45"/>
      <c r="C71" s="44"/>
      <c r="D71" s="44"/>
      <c r="E71" s="44"/>
      <c r="F71" s="44"/>
    </row>
    <row r="72" spans="1:6" ht="66" x14ac:dyDescent="0.3">
      <c r="A72" s="33" t="s">
        <v>33</v>
      </c>
      <c r="B72" s="61" t="s">
        <v>498</v>
      </c>
      <c r="C72" s="32"/>
      <c r="D72" s="31"/>
      <c r="E72" s="31"/>
      <c r="F72" s="30"/>
    </row>
    <row r="73" spans="1:6" ht="39.6" x14ac:dyDescent="0.3">
      <c r="A73" s="256"/>
      <c r="B73" s="266" t="s">
        <v>491</v>
      </c>
      <c r="C73" s="32"/>
      <c r="D73" s="31"/>
      <c r="E73" s="31"/>
      <c r="F73" s="72"/>
    </row>
    <row r="74" spans="1:6" ht="53.4" x14ac:dyDescent="0.3">
      <c r="A74" s="256"/>
      <c r="B74" s="267" t="s">
        <v>513</v>
      </c>
      <c r="C74" s="32"/>
      <c r="D74" s="31"/>
      <c r="E74" s="31"/>
      <c r="F74" s="72"/>
    </row>
    <row r="75" spans="1:6" ht="26.4" x14ac:dyDescent="0.3">
      <c r="A75" s="256"/>
      <c r="B75" s="268" t="s">
        <v>495</v>
      </c>
      <c r="C75" s="32"/>
      <c r="D75" s="31"/>
      <c r="E75" s="31"/>
      <c r="F75" s="72"/>
    </row>
    <row r="76" spans="1:6" ht="197.4" customHeight="1" x14ac:dyDescent="0.3">
      <c r="A76" s="256"/>
      <c r="B76" s="269" t="s">
        <v>492</v>
      </c>
      <c r="C76" s="32"/>
      <c r="D76" s="31"/>
      <c r="E76" s="31"/>
      <c r="F76" s="72"/>
    </row>
    <row r="77" spans="1:6" ht="26.4" customHeight="1" x14ac:dyDescent="0.3">
      <c r="A77" s="256"/>
      <c r="B77" s="269" t="s">
        <v>493</v>
      </c>
      <c r="C77" s="32"/>
      <c r="D77" s="31"/>
      <c r="E77" s="31"/>
      <c r="F77" s="72"/>
    </row>
    <row r="78" spans="1:6" ht="60.6" customHeight="1" x14ac:dyDescent="0.3">
      <c r="A78" s="256"/>
      <c r="B78" s="269" t="s">
        <v>494</v>
      </c>
      <c r="C78" s="32"/>
      <c r="D78" s="31"/>
      <c r="E78" s="31"/>
      <c r="F78" s="72"/>
    </row>
    <row r="79" spans="1:6" ht="26.4" customHeight="1" thickBot="1" x14ac:dyDescent="0.35">
      <c r="A79" s="256"/>
      <c r="B79" s="269" t="s">
        <v>496</v>
      </c>
      <c r="C79" s="32"/>
      <c r="D79" s="31"/>
      <c r="E79" s="31"/>
      <c r="F79" s="72"/>
    </row>
    <row r="80" spans="1:6" ht="21" customHeight="1" thickBot="1" x14ac:dyDescent="0.35">
      <c r="A80" s="29"/>
      <c r="B80" s="28" t="s">
        <v>497</v>
      </c>
      <c r="C80" s="35">
        <v>1</v>
      </c>
      <c r="D80" s="26" t="s">
        <v>47</v>
      </c>
      <c r="E80" s="25"/>
      <c r="F80" s="24">
        <f t="shared" ref="F80" si="3">C80*E80</f>
        <v>0</v>
      </c>
    </row>
    <row r="81" spans="1:6" ht="21" customHeight="1" x14ac:dyDescent="0.3">
      <c r="A81" s="256"/>
      <c r="B81" s="28"/>
      <c r="C81" s="87"/>
      <c r="D81" s="258"/>
      <c r="E81" s="255"/>
      <c r="F81" s="259"/>
    </row>
    <row r="82" spans="1:6" ht="53.4" thickBot="1" x14ac:dyDescent="0.35">
      <c r="A82" s="33" t="s">
        <v>31</v>
      </c>
      <c r="B82" s="60" t="s">
        <v>514</v>
      </c>
      <c r="C82" s="32"/>
      <c r="D82" s="37"/>
      <c r="E82" s="37"/>
      <c r="F82" s="42"/>
    </row>
    <row r="83" spans="1:6" ht="21.75" customHeight="1" thickBot="1" x14ac:dyDescent="0.35">
      <c r="A83" s="82"/>
      <c r="B83" s="28"/>
      <c r="C83" s="81">
        <v>0.1</v>
      </c>
      <c r="D83" s="26"/>
      <c r="E83" s="25">
        <f>SUM(F45:F82)</f>
        <v>0</v>
      </c>
      <c r="F83" s="24">
        <f>E83*C83</f>
        <v>0</v>
      </c>
    </row>
    <row r="84" spans="1:6" x14ac:dyDescent="0.3">
      <c r="A84" s="23"/>
      <c r="B84" s="34"/>
      <c r="C84" s="34"/>
      <c r="D84" s="34"/>
      <c r="E84" s="34"/>
      <c r="F84" s="34"/>
    </row>
    <row r="85" spans="1:6" ht="16.2" thickBot="1" x14ac:dyDescent="0.35">
      <c r="A85" s="117"/>
      <c r="B85" s="118"/>
      <c r="C85" s="104"/>
      <c r="D85" s="119"/>
      <c r="E85" s="104"/>
      <c r="F85" s="104"/>
    </row>
    <row r="86" spans="1:6" ht="21" customHeight="1" thickBot="1" x14ac:dyDescent="0.35">
      <c r="A86" s="120" t="s">
        <v>111</v>
      </c>
      <c r="B86" s="100" t="s">
        <v>112</v>
      </c>
      <c r="C86" s="294" t="s">
        <v>24</v>
      </c>
      <c r="D86" s="295"/>
      <c r="E86" s="121"/>
      <c r="F86" s="122">
        <f>SUM(F45:F85)</f>
        <v>0</v>
      </c>
    </row>
    <row r="87" spans="1:6" ht="13.5" customHeight="1" x14ac:dyDescent="0.3">
      <c r="A87" s="23"/>
      <c r="B87" s="45"/>
      <c r="C87" s="44"/>
      <c r="D87" s="44"/>
      <c r="E87" s="44"/>
      <c r="F87" s="44"/>
    </row>
  </sheetData>
  <mergeCells count="3">
    <mergeCell ref="A5:F25"/>
    <mergeCell ref="A26:F45"/>
    <mergeCell ref="C86:D86"/>
  </mergeCells>
  <conditionalFormatting sqref="E83">
    <cfRule type="cellIs" dxfId="50" priority="245" stopIfTrue="1" operator="equal">
      <formula>0</formula>
    </cfRule>
  </conditionalFormatting>
  <conditionalFormatting sqref="F1:F50">
    <cfRule type="cellIs" dxfId="49" priority="4" stopIfTrue="1" operator="equal">
      <formula>0</formula>
    </cfRule>
  </conditionalFormatting>
  <conditionalFormatting sqref="F53:F65529">
    <cfRule type="cellIs" dxfId="48" priority="1" stopIfTrue="1" operator="equal">
      <formula>0</formula>
    </cfRule>
  </conditionalFormatting>
  <conditionalFormatting sqref="F82:F83">
    <cfRule type="cellIs" dxfId="47" priority="247" stopIfTrue="1" operator="equal">
      <formula>0</formula>
    </cfRule>
    <cfRule type="cellIs" dxfId="46" priority="248"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72"/>
  <sheetViews>
    <sheetView view="pageBreakPreview" topLeftCell="A31" zoomScale="115" zoomScaleNormal="100" zoomScaleSheetLayoutView="115" workbookViewId="0">
      <selection activeCell="Q42" sqref="Q42"/>
    </sheetView>
  </sheetViews>
  <sheetFormatPr defaultColWidth="9.109375" defaultRowHeight="14.4" x14ac:dyDescent="0.3"/>
  <cols>
    <col min="1" max="1" width="8.109375" style="240" customWidth="1"/>
    <col min="2" max="3" width="7.33203125" style="240" customWidth="1"/>
    <col min="4" max="4" width="5.44140625" style="240" customWidth="1"/>
    <col min="5" max="5" width="1.6640625" style="240" customWidth="1"/>
    <col min="6" max="6" width="15.33203125" style="240" customWidth="1"/>
    <col min="7" max="7" width="10.88671875" style="240" customWidth="1"/>
    <col min="8" max="8" width="4.5546875" style="240" customWidth="1"/>
    <col min="9" max="9" width="7.33203125" style="240" customWidth="1"/>
    <col min="10" max="10" width="1.6640625" style="240" customWidth="1"/>
    <col min="11" max="11" width="0.88671875" style="240" customWidth="1"/>
    <col min="12" max="12" width="2.6640625" style="240" customWidth="1"/>
    <col min="13" max="13" width="4.5546875" style="240" customWidth="1"/>
    <col min="14" max="14" width="12.6640625" style="240" customWidth="1"/>
    <col min="15" max="16384" width="9.109375" style="240"/>
  </cols>
  <sheetData>
    <row r="1" spans="1:14" ht="6.9" customHeight="1" x14ac:dyDescent="0.3"/>
    <row r="2" spans="1:14" ht="6.9" customHeight="1" thickBot="1" x14ac:dyDescent="0.35">
      <c r="A2" s="310"/>
      <c r="B2" s="310"/>
      <c r="C2" s="310"/>
      <c r="D2" s="310"/>
      <c r="E2" s="310"/>
      <c r="F2" s="310"/>
      <c r="G2" s="310"/>
      <c r="H2" s="310"/>
      <c r="I2" s="310"/>
      <c r="J2" s="310"/>
      <c r="K2" s="310"/>
      <c r="L2" s="310"/>
      <c r="M2" s="310"/>
      <c r="N2" s="310"/>
    </row>
    <row r="3" spans="1:14" ht="6.9" customHeight="1" x14ac:dyDescent="0.3"/>
    <row r="4" spans="1:14" ht="19.2" customHeight="1" x14ac:dyDescent="0.3">
      <c r="A4" s="317" t="s">
        <v>327</v>
      </c>
      <c r="B4" s="300"/>
      <c r="C4" s="300"/>
      <c r="D4" s="300"/>
      <c r="E4" s="300"/>
      <c r="F4" s="300"/>
      <c r="G4" s="300"/>
      <c r="H4" s="318" t="s">
        <v>328</v>
      </c>
      <c r="I4" s="300"/>
      <c r="J4" s="300"/>
      <c r="K4" s="300"/>
      <c r="L4" s="300"/>
      <c r="M4" s="300"/>
      <c r="N4" s="300"/>
    </row>
    <row r="5" spans="1:14" ht="6.9" customHeight="1" thickBot="1" x14ac:dyDescent="0.35">
      <c r="A5" s="310"/>
      <c r="B5" s="310"/>
      <c r="C5" s="310"/>
      <c r="D5" s="310"/>
      <c r="E5" s="310"/>
      <c r="F5" s="310"/>
      <c r="G5" s="310"/>
      <c r="H5" s="310"/>
      <c r="I5" s="310"/>
      <c r="J5" s="310"/>
      <c r="K5" s="310"/>
      <c r="L5" s="310"/>
      <c r="M5" s="310"/>
      <c r="N5" s="310"/>
    </row>
    <row r="6" spans="1:14" ht="6.9" customHeight="1" x14ac:dyDescent="0.3"/>
    <row r="7" spans="1:14" ht="11.25" customHeight="1" x14ac:dyDescent="0.3">
      <c r="A7" s="313" t="s">
        <v>329</v>
      </c>
      <c r="B7" s="300"/>
      <c r="C7" s="314" t="s">
        <v>330</v>
      </c>
      <c r="D7" s="300"/>
      <c r="E7" s="314" t="s">
        <v>331</v>
      </c>
      <c r="F7" s="300"/>
      <c r="G7" s="300"/>
      <c r="H7" s="300"/>
      <c r="I7" s="300"/>
      <c r="J7" s="300"/>
      <c r="K7" s="315" t="s">
        <v>332</v>
      </c>
      <c r="L7" s="300"/>
      <c r="M7" s="300"/>
      <c r="N7" s="300"/>
    </row>
    <row r="8" spans="1:14" ht="9.15" customHeight="1" x14ac:dyDescent="0.3">
      <c r="A8" s="241" t="s">
        <v>326</v>
      </c>
      <c r="B8" s="241" t="s">
        <v>326</v>
      </c>
      <c r="C8" s="314" t="s">
        <v>326</v>
      </c>
      <c r="D8" s="300"/>
      <c r="E8" s="314" t="s">
        <v>326</v>
      </c>
      <c r="F8" s="300"/>
      <c r="G8" s="300"/>
      <c r="H8" s="300"/>
      <c r="I8" s="300"/>
      <c r="J8" s="300"/>
      <c r="K8" s="316" t="s">
        <v>333</v>
      </c>
      <c r="L8" s="300"/>
      <c r="M8" s="300"/>
      <c r="N8" s="242" t="s">
        <v>162</v>
      </c>
    </row>
    <row r="9" spans="1:14" ht="6.9" customHeight="1" thickBot="1" x14ac:dyDescent="0.35">
      <c r="A9" s="310"/>
      <c r="B9" s="310"/>
      <c r="C9" s="310"/>
      <c r="D9" s="310"/>
      <c r="E9" s="310"/>
      <c r="F9" s="310"/>
      <c r="G9" s="310"/>
      <c r="H9" s="310"/>
      <c r="I9" s="310"/>
      <c r="J9" s="310"/>
      <c r="K9" s="310"/>
      <c r="L9" s="310"/>
      <c r="M9" s="310"/>
      <c r="N9" s="310"/>
    </row>
    <row r="10" spans="1:14" ht="6.9" customHeight="1" x14ac:dyDescent="0.3"/>
    <row r="11" spans="1:14" ht="13.65" customHeight="1" x14ac:dyDescent="0.3">
      <c r="A11" s="306" t="s">
        <v>334</v>
      </c>
      <c r="B11" s="300"/>
      <c r="C11" s="300"/>
      <c r="D11" s="300"/>
      <c r="E11" s="300"/>
      <c r="F11" s="300"/>
      <c r="G11" s="300"/>
      <c r="H11" s="300"/>
      <c r="I11" s="300"/>
      <c r="J11" s="300"/>
      <c r="K11" s="300"/>
      <c r="L11" s="300"/>
      <c r="M11" s="300"/>
      <c r="N11" s="300"/>
    </row>
    <row r="12" spans="1:14" ht="18.899999999999999" customHeight="1" x14ac:dyDescent="0.3">
      <c r="A12" s="243">
        <v>2</v>
      </c>
      <c r="B12" s="244" t="s">
        <v>335</v>
      </c>
      <c r="C12" s="307" t="s">
        <v>336</v>
      </c>
      <c r="D12" s="300"/>
      <c r="E12" s="308" t="s">
        <v>337</v>
      </c>
      <c r="F12" s="300"/>
      <c r="G12" s="300"/>
      <c r="H12" s="300"/>
      <c r="I12" s="300"/>
      <c r="J12" s="300"/>
      <c r="K12" s="309"/>
      <c r="L12" s="300"/>
      <c r="M12" s="300"/>
      <c r="N12" s="245">
        <f>A12*K12</f>
        <v>0</v>
      </c>
    </row>
    <row r="13" spans="1:14" ht="13.65" customHeight="1" x14ac:dyDescent="0.3">
      <c r="A13" s="243">
        <v>2</v>
      </c>
      <c r="B13" s="244" t="s">
        <v>335</v>
      </c>
      <c r="C13" s="307" t="s">
        <v>338</v>
      </c>
      <c r="D13" s="300"/>
      <c r="E13" s="308" t="s">
        <v>339</v>
      </c>
      <c r="F13" s="300"/>
      <c r="G13" s="300"/>
      <c r="H13" s="300"/>
      <c r="I13" s="300"/>
      <c r="J13" s="300"/>
      <c r="K13" s="309"/>
      <c r="L13" s="300"/>
      <c r="M13" s="300"/>
      <c r="N13" s="245">
        <f>A13*K13</f>
        <v>0</v>
      </c>
    </row>
    <row r="14" spans="1:14" ht="6.9" customHeight="1" x14ac:dyDescent="0.3">
      <c r="A14" s="298"/>
      <c r="B14" s="298"/>
      <c r="C14" s="298"/>
      <c r="D14" s="298"/>
      <c r="E14" s="298"/>
      <c r="F14" s="298"/>
      <c r="G14" s="298"/>
      <c r="H14" s="298"/>
      <c r="I14" s="298"/>
      <c r="J14" s="298"/>
      <c r="K14" s="298"/>
      <c r="L14" s="298"/>
      <c r="M14" s="298"/>
      <c r="N14" s="298"/>
    </row>
    <row r="15" spans="1:14" ht="6.9" customHeight="1" x14ac:dyDescent="0.3"/>
    <row r="16" spans="1:14" ht="13.65" customHeight="1" x14ac:dyDescent="0.3">
      <c r="A16" s="301" t="s">
        <v>334</v>
      </c>
      <c r="B16" s="300"/>
      <c r="C16" s="300"/>
      <c r="D16" s="311" t="s">
        <v>340</v>
      </c>
      <c r="E16" s="300"/>
      <c r="F16" s="300"/>
      <c r="G16" s="300"/>
      <c r="H16" s="300"/>
      <c r="I16" s="300"/>
      <c r="J16" s="300"/>
      <c r="K16" s="300"/>
      <c r="L16" s="300"/>
      <c r="M16" s="312">
        <f>SUM(N12:N13)</f>
        <v>0</v>
      </c>
      <c r="N16" s="300"/>
    </row>
    <row r="17" spans="1:14" ht="6.9" customHeight="1" thickBot="1" x14ac:dyDescent="0.35">
      <c r="A17" s="310"/>
      <c r="B17" s="310"/>
      <c r="C17" s="310"/>
      <c r="D17" s="310"/>
      <c r="E17" s="310"/>
      <c r="F17" s="310"/>
      <c r="G17" s="310"/>
      <c r="H17" s="310"/>
      <c r="I17" s="310"/>
      <c r="J17" s="310"/>
      <c r="K17" s="310"/>
      <c r="L17" s="310"/>
      <c r="M17" s="310"/>
      <c r="N17" s="310"/>
    </row>
    <row r="18" spans="1:14" ht="6.9" customHeight="1" x14ac:dyDescent="0.3"/>
    <row r="19" spans="1:14" ht="13.65" customHeight="1" x14ac:dyDescent="0.3">
      <c r="A19" s="306" t="s">
        <v>341</v>
      </c>
      <c r="B19" s="300"/>
      <c r="C19" s="300"/>
      <c r="D19" s="300"/>
      <c r="E19" s="300"/>
      <c r="F19" s="300"/>
      <c r="G19" s="300"/>
      <c r="H19" s="300"/>
      <c r="I19" s="300"/>
      <c r="J19" s="300"/>
      <c r="K19" s="300"/>
      <c r="L19" s="300"/>
      <c r="M19" s="300"/>
      <c r="N19" s="300"/>
    </row>
    <row r="20" spans="1:14" ht="13.65" customHeight="1" x14ac:dyDescent="0.3">
      <c r="A20" s="246">
        <v>18</v>
      </c>
      <c r="B20" s="244" t="s">
        <v>342</v>
      </c>
      <c r="C20" s="307" t="s">
        <v>343</v>
      </c>
      <c r="D20" s="300"/>
      <c r="E20" s="308" t="s">
        <v>344</v>
      </c>
      <c r="F20" s="300"/>
      <c r="G20" s="300"/>
      <c r="H20" s="300"/>
      <c r="I20" s="300"/>
      <c r="J20" s="300"/>
      <c r="K20" s="309"/>
      <c r="L20" s="300"/>
      <c r="M20" s="300"/>
      <c r="N20" s="245">
        <f t="shared" ref="N20:N21" si="0">A20*K20</f>
        <v>0</v>
      </c>
    </row>
    <row r="21" spans="1:14" ht="13.65" customHeight="1" x14ac:dyDescent="0.3">
      <c r="A21" s="246">
        <v>4</v>
      </c>
      <c r="B21" s="244" t="s">
        <v>342</v>
      </c>
      <c r="C21" s="307" t="s">
        <v>345</v>
      </c>
      <c r="D21" s="300"/>
      <c r="E21" s="308" t="s">
        <v>346</v>
      </c>
      <c r="F21" s="300"/>
      <c r="G21" s="300"/>
      <c r="H21" s="300"/>
      <c r="I21" s="300"/>
      <c r="J21" s="300"/>
      <c r="K21" s="309"/>
      <c r="L21" s="300"/>
      <c r="M21" s="300"/>
      <c r="N21" s="245">
        <f t="shared" si="0"/>
        <v>0</v>
      </c>
    </row>
    <row r="22" spans="1:14" ht="6.9" customHeight="1" x14ac:dyDescent="0.3">
      <c r="A22" s="298"/>
      <c r="B22" s="298"/>
      <c r="C22" s="298"/>
      <c r="D22" s="298"/>
      <c r="E22" s="298"/>
      <c r="F22" s="298"/>
      <c r="G22" s="298"/>
      <c r="H22" s="298"/>
      <c r="I22" s="298"/>
      <c r="J22" s="298"/>
      <c r="K22" s="298"/>
      <c r="L22" s="298"/>
      <c r="M22" s="298"/>
      <c r="N22" s="298"/>
    </row>
    <row r="23" spans="1:14" ht="6.9" customHeight="1" x14ac:dyDescent="0.3"/>
    <row r="24" spans="1:14" ht="13.65" customHeight="1" x14ac:dyDescent="0.3">
      <c r="A24" s="301" t="s">
        <v>341</v>
      </c>
      <c r="B24" s="300"/>
      <c r="C24" s="300"/>
      <c r="D24" s="311" t="s">
        <v>340</v>
      </c>
      <c r="E24" s="300"/>
      <c r="F24" s="300"/>
      <c r="G24" s="300"/>
      <c r="H24" s="300"/>
      <c r="I24" s="300"/>
      <c r="J24" s="300"/>
      <c r="K24" s="300"/>
      <c r="L24" s="300"/>
      <c r="M24" s="312">
        <f>SUM(N20:N21)</f>
        <v>0</v>
      </c>
      <c r="N24" s="300"/>
    </row>
    <row r="25" spans="1:14" ht="6.9" customHeight="1" thickBot="1" x14ac:dyDescent="0.35">
      <c r="A25" s="310"/>
      <c r="B25" s="310"/>
      <c r="C25" s="310"/>
      <c r="D25" s="310"/>
      <c r="E25" s="310"/>
      <c r="F25" s="310"/>
      <c r="G25" s="310"/>
      <c r="H25" s="310"/>
      <c r="I25" s="310"/>
      <c r="J25" s="310"/>
      <c r="K25" s="310"/>
      <c r="L25" s="310"/>
      <c r="M25" s="310"/>
      <c r="N25" s="310"/>
    </row>
    <row r="26" spans="1:14" ht="6.9" customHeight="1" x14ac:dyDescent="0.3"/>
    <row r="27" spans="1:14" ht="13.65" customHeight="1" x14ac:dyDescent="0.3">
      <c r="A27" s="306" t="s">
        <v>347</v>
      </c>
      <c r="B27" s="300"/>
      <c r="C27" s="300"/>
      <c r="D27" s="300"/>
      <c r="E27" s="300"/>
      <c r="F27" s="300"/>
      <c r="G27" s="300"/>
      <c r="H27" s="300"/>
      <c r="I27" s="300"/>
      <c r="J27" s="300"/>
      <c r="K27" s="300"/>
      <c r="L27" s="300"/>
      <c r="M27" s="300"/>
      <c r="N27" s="300"/>
    </row>
    <row r="28" spans="1:14" ht="13.65" customHeight="1" x14ac:dyDescent="0.3">
      <c r="A28" s="243">
        <v>4</v>
      </c>
      <c r="B28" s="244" t="s">
        <v>335</v>
      </c>
      <c r="C28" s="307" t="s">
        <v>348</v>
      </c>
      <c r="D28" s="300"/>
      <c r="E28" s="308" t="s">
        <v>349</v>
      </c>
      <c r="F28" s="300"/>
      <c r="G28" s="300"/>
      <c r="H28" s="300"/>
      <c r="I28" s="300"/>
      <c r="J28" s="300"/>
      <c r="K28" s="309"/>
      <c r="L28" s="300"/>
      <c r="M28" s="300"/>
      <c r="N28" s="245">
        <f t="shared" ref="N28:N35" si="1">A28*K28</f>
        <v>0</v>
      </c>
    </row>
    <row r="29" spans="1:14" ht="13.65" customHeight="1" x14ac:dyDescent="0.3">
      <c r="A29" s="243">
        <v>4</v>
      </c>
      <c r="B29" s="244" t="s">
        <v>335</v>
      </c>
      <c r="C29" s="307" t="s">
        <v>350</v>
      </c>
      <c r="D29" s="300"/>
      <c r="E29" s="308" t="s">
        <v>351</v>
      </c>
      <c r="F29" s="300"/>
      <c r="G29" s="300"/>
      <c r="H29" s="300"/>
      <c r="I29" s="300"/>
      <c r="J29" s="300"/>
      <c r="K29" s="309"/>
      <c r="L29" s="300"/>
      <c r="M29" s="300"/>
      <c r="N29" s="245">
        <f t="shared" si="1"/>
        <v>0</v>
      </c>
    </row>
    <row r="30" spans="1:14" ht="13.65" customHeight="1" x14ac:dyDescent="0.3">
      <c r="A30" s="243">
        <v>8</v>
      </c>
      <c r="B30" s="244" t="s">
        <v>335</v>
      </c>
      <c r="C30" s="307" t="s">
        <v>352</v>
      </c>
      <c r="D30" s="300"/>
      <c r="E30" s="308" t="s">
        <v>353</v>
      </c>
      <c r="F30" s="300"/>
      <c r="G30" s="300"/>
      <c r="H30" s="300"/>
      <c r="I30" s="300"/>
      <c r="J30" s="300"/>
      <c r="K30" s="309"/>
      <c r="L30" s="300"/>
      <c r="M30" s="300"/>
      <c r="N30" s="245">
        <f t="shared" si="1"/>
        <v>0</v>
      </c>
    </row>
    <row r="31" spans="1:14" ht="13.65" customHeight="1" x14ac:dyDescent="0.3">
      <c r="A31" s="243">
        <v>2</v>
      </c>
      <c r="B31" s="244" t="s">
        <v>335</v>
      </c>
      <c r="C31" s="307" t="s">
        <v>354</v>
      </c>
      <c r="D31" s="300"/>
      <c r="E31" s="308" t="s">
        <v>355</v>
      </c>
      <c r="F31" s="300"/>
      <c r="G31" s="300"/>
      <c r="H31" s="300"/>
      <c r="I31" s="300"/>
      <c r="J31" s="300"/>
      <c r="K31" s="309"/>
      <c r="L31" s="300"/>
      <c r="M31" s="300"/>
      <c r="N31" s="245">
        <f t="shared" si="1"/>
        <v>0</v>
      </c>
    </row>
    <row r="32" spans="1:14" ht="13.65" customHeight="1" x14ac:dyDescent="0.3">
      <c r="A32" s="243">
        <v>2</v>
      </c>
      <c r="B32" s="244" t="s">
        <v>335</v>
      </c>
      <c r="C32" s="307" t="s">
        <v>356</v>
      </c>
      <c r="D32" s="300"/>
      <c r="E32" s="308" t="s">
        <v>357</v>
      </c>
      <c r="F32" s="300"/>
      <c r="G32" s="300"/>
      <c r="H32" s="300"/>
      <c r="I32" s="300"/>
      <c r="J32" s="300"/>
      <c r="K32" s="309"/>
      <c r="L32" s="300"/>
      <c r="M32" s="300"/>
      <c r="N32" s="245">
        <f t="shared" si="1"/>
        <v>0</v>
      </c>
    </row>
    <row r="33" spans="1:14" ht="13.65" customHeight="1" x14ac:dyDescent="0.3">
      <c r="A33" s="243">
        <v>4</v>
      </c>
      <c r="B33" s="244" t="s">
        <v>335</v>
      </c>
      <c r="C33" s="307" t="s">
        <v>358</v>
      </c>
      <c r="D33" s="300"/>
      <c r="E33" s="308" t="s">
        <v>359</v>
      </c>
      <c r="F33" s="300"/>
      <c r="G33" s="300"/>
      <c r="H33" s="300"/>
      <c r="I33" s="300"/>
      <c r="J33" s="300"/>
      <c r="K33" s="309"/>
      <c r="L33" s="300"/>
      <c r="M33" s="300"/>
      <c r="N33" s="245">
        <f t="shared" si="1"/>
        <v>0</v>
      </c>
    </row>
    <row r="34" spans="1:14" ht="13.65" customHeight="1" x14ac:dyDescent="0.3">
      <c r="A34" s="243">
        <v>2</v>
      </c>
      <c r="B34" s="244" t="s">
        <v>335</v>
      </c>
      <c r="C34" s="307" t="s">
        <v>360</v>
      </c>
      <c r="D34" s="300"/>
      <c r="E34" s="308" t="s">
        <v>361</v>
      </c>
      <c r="F34" s="300"/>
      <c r="G34" s="300"/>
      <c r="H34" s="300"/>
      <c r="I34" s="300"/>
      <c r="J34" s="300"/>
      <c r="K34" s="309"/>
      <c r="L34" s="300"/>
      <c r="M34" s="300"/>
      <c r="N34" s="245">
        <f t="shared" si="1"/>
        <v>0</v>
      </c>
    </row>
    <row r="35" spans="1:14" ht="13.65" customHeight="1" x14ac:dyDescent="0.3">
      <c r="A35" s="243">
        <v>4</v>
      </c>
      <c r="B35" s="244" t="s">
        <v>335</v>
      </c>
      <c r="C35" s="307" t="s">
        <v>362</v>
      </c>
      <c r="D35" s="300"/>
      <c r="E35" s="308" t="s">
        <v>363</v>
      </c>
      <c r="F35" s="300"/>
      <c r="G35" s="300"/>
      <c r="H35" s="300"/>
      <c r="I35" s="300"/>
      <c r="J35" s="300"/>
      <c r="K35" s="309"/>
      <c r="L35" s="300"/>
      <c r="M35" s="300"/>
      <c r="N35" s="245">
        <f t="shared" si="1"/>
        <v>0</v>
      </c>
    </row>
    <row r="36" spans="1:14" ht="6.9" customHeight="1" x14ac:dyDescent="0.3">
      <c r="A36" s="298"/>
      <c r="B36" s="298"/>
      <c r="C36" s="298"/>
      <c r="D36" s="298"/>
      <c r="E36" s="298"/>
      <c r="F36" s="298"/>
      <c r="G36" s="298"/>
      <c r="H36" s="298"/>
      <c r="I36" s="298"/>
      <c r="J36" s="298"/>
      <c r="K36" s="298"/>
      <c r="L36" s="298"/>
      <c r="M36" s="298"/>
      <c r="N36" s="298"/>
    </row>
    <row r="37" spans="1:14" ht="6.9" customHeight="1" x14ac:dyDescent="0.3"/>
    <row r="38" spans="1:14" ht="13.65" customHeight="1" x14ac:dyDescent="0.3">
      <c r="A38" s="301" t="s">
        <v>347</v>
      </c>
      <c r="B38" s="300"/>
      <c r="C38" s="300"/>
      <c r="D38" s="311" t="s">
        <v>340</v>
      </c>
      <c r="E38" s="300"/>
      <c r="F38" s="300"/>
      <c r="G38" s="300"/>
      <c r="H38" s="300"/>
      <c r="I38" s="300"/>
      <c r="J38" s="300"/>
      <c r="K38" s="300"/>
      <c r="L38" s="300"/>
      <c r="M38" s="312">
        <f>SUM(N28:N35)</f>
        <v>0</v>
      </c>
      <c r="N38" s="300"/>
    </row>
    <row r="39" spans="1:14" ht="6.9" customHeight="1" thickBot="1" x14ac:dyDescent="0.35">
      <c r="A39" s="310"/>
      <c r="B39" s="310"/>
      <c r="C39" s="310"/>
      <c r="D39" s="310"/>
      <c r="E39" s="310"/>
      <c r="F39" s="310"/>
      <c r="G39" s="310"/>
      <c r="H39" s="310"/>
      <c r="I39" s="310"/>
      <c r="J39" s="310"/>
      <c r="K39" s="310"/>
      <c r="L39" s="310"/>
      <c r="M39" s="310"/>
      <c r="N39" s="310"/>
    </row>
    <row r="40" spans="1:14" ht="6.9" customHeight="1" x14ac:dyDescent="0.3"/>
    <row r="41" spans="1:14" ht="13.65" customHeight="1" x14ac:dyDescent="0.3">
      <c r="A41" s="306" t="s">
        <v>364</v>
      </c>
      <c r="B41" s="300"/>
      <c r="C41" s="300"/>
      <c r="D41" s="300"/>
      <c r="E41" s="300"/>
      <c r="F41" s="300"/>
      <c r="G41" s="300"/>
      <c r="H41" s="300"/>
      <c r="I41" s="300"/>
      <c r="J41" s="300"/>
      <c r="K41" s="300"/>
      <c r="L41" s="300"/>
      <c r="M41" s="300"/>
      <c r="N41" s="300"/>
    </row>
    <row r="42" spans="1:14" ht="13.65" customHeight="1" x14ac:dyDescent="0.3">
      <c r="A42" s="243">
        <v>2</v>
      </c>
      <c r="B42" s="244" t="s">
        <v>335</v>
      </c>
      <c r="C42" s="307" t="s">
        <v>365</v>
      </c>
      <c r="D42" s="300"/>
      <c r="E42" s="308" t="s">
        <v>366</v>
      </c>
      <c r="F42" s="300"/>
      <c r="G42" s="300"/>
      <c r="H42" s="300"/>
      <c r="I42" s="300"/>
      <c r="J42" s="300"/>
      <c r="K42" s="309"/>
      <c r="L42" s="300"/>
      <c r="M42" s="300"/>
      <c r="N42" s="245">
        <f t="shared" ref="N42:N48" si="2">A42*K42</f>
        <v>0</v>
      </c>
    </row>
    <row r="43" spans="1:14" ht="13.65" customHeight="1" x14ac:dyDescent="0.3">
      <c r="A43" s="243">
        <v>6</v>
      </c>
      <c r="B43" s="244" t="s">
        <v>335</v>
      </c>
      <c r="C43" s="307" t="s">
        <v>367</v>
      </c>
      <c r="D43" s="300"/>
      <c r="E43" s="308" t="s">
        <v>368</v>
      </c>
      <c r="F43" s="300"/>
      <c r="G43" s="300"/>
      <c r="H43" s="300"/>
      <c r="I43" s="300"/>
      <c r="J43" s="300"/>
      <c r="K43" s="309"/>
      <c r="L43" s="300"/>
      <c r="M43" s="300"/>
      <c r="N43" s="245">
        <f t="shared" si="2"/>
        <v>0</v>
      </c>
    </row>
    <row r="44" spans="1:14" ht="13.65" customHeight="1" x14ac:dyDescent="0.3">
      <c r="A44" s="243">
        <v>16</v>
      </c>
      <c r="B44" s="244" t="s">
        <v>335</v>
      </c>
      <c r="C44" s="307" t="s">
        <v>369</v>
      </c>
      <c r="D44" s="300"/>
      <c r="E44" s="308" t="s">
        <v>370</v>
      </c>
      <c r="F44" s="300"/>
      <c r="G44" s="300"/>
      <c r="H44" s="300"/>
      <c r="I44" s="300"/>
      <c r="J44" s="300"/>
      <c r="K44" s="309"/>
      <c r="L44" s="300"/>
      <c r="M44" s="300"/>
      <c r="N44" s="245">
        <f t="shared" si="2"/>
        <v>0</v>
      </c>
    </row>
    <row r="45" spans="1:14" ht="13.65" customHeight="1" x14ac:dyDescent="0.3">
      <c r="A45" s="243">
        <v>6</v>
      </c>
      <c r="B45" s="244" t="s">
        <v>335</v>
      </c>
      <c r="C45" s="307" t="s">
        <v>371</v>
      </c>
      <c r="D45" s="300"/>
      <c r="E45" s="308" t="s">
        <v>372</v>
      </c>
      <c r="F45" s="300"/>
      <c r="G45" s="300"/>
      <c r="H45" s="300"/>
      <c r="I45" s="300"/>
      <c r="J45" s="300"/>
      <c r="K45" s="309"/>
      <c r="L45" s="300"/>
      <c r="M45" s="300"/>
      <c r="N45" s="245">
        <f t="shared" si="2"/>
        <v>0</v>
      </c>
    </row>
    <row r="46" spans="1:14" ht="13.65" customHeight="1" x14ac:dyDescent="0.3">
      <c r="A46" s="246">
        <v>1.2</v>
      </c>
      <c r="B46" s="244" t="s">
        <v>335</v>
      </c>
      <c r="C46" s="307" t="s">
        <v>373</v>
      </c>
      <c r="D46" s="300"/>
      <c r="E46" s="308" t="s">
        <v>374</v>
      </c>
      <c r="F46" s="300"/>
      <c r="G46" s="300"/>
      <c r="H46" s="300"/>
      <c r="I46" s="300"/>
      <c r="J46" s="300"/>
      <c r="K46" s="309"/>
      <c r="L46" s="300"/>
      <c r="M46" s="300"/>
      <c r="N46" s="245">
        <f t="shared" si="2"/>
        <v>0</v>
      </c>
    </row>
    <row r="47" spans="1:14" ht="18.899999999999999" customHeight="1" x14ac:dyDescent="0.3">
      <c r="A47" s="243">
        <v>16</v>
      </c>
      <c r="B47" s="244" t="s">
        <v>335</v>
      </c>
      <c r="C47" s="307" t="s">
        <v>375</v>
      </c>
      <c r="D47" s="300"/>
      <c r="E47" s="308" t="s">
        <v>376</v>
      </c>
      <c r="F47" s="300"/>
      <c r="G47" s="300"/>
      <c r="H47" s="300"/>
      <c r="I47" s="300"/>
      <c r="J47" s="300"/>
      <c r="K47" s="309"/>
      <c r="L47" s="300"/>
      <c r="M47" s="300"/>
      <c r="N47" s="245">
        <f t="shared" si="2"/>
        <v>0</v>
      </c>
    </row>
    <row r="48" spans="1:14" ht="13.65" customHeight="1" x14ac:dyDescent="0.3">
      <c r="A48" s="245">
        <v>0.49</v>
      </c>
      <c r="B48" s="244" t="s">
        <v>335</v>
      </c>
      <c r="C48" s="307" t="s">
        <v>377</v>
      </c>
      <c r="D48" s="300"/>
      <c r="E48" s="308" t="s">
        <v>378</v>
      </c>
      <c r="F48" s="300"/>
      <c r="G48" s="300"/>
      <c r="H48" s="300"/>
      <c r="I48" s="300"/>
      <c r="J48" s="300"/>
      <c r="K48" s="309"/>
      <c r="L48" s="300"/>
      <c r="M48" s="300"/>
      <c r="N48" s="245">
        <f t="shared" si="2"/>
        <v>0</v>
      </c>
    </row>
    <row r="49" spans="1:14" ht="6.9" customHeight="1" x14ac:dyDescent="0.3">
      <c r="A49" s="298"/>
      <c r="B49" s="298"/>
      <c r="C49" s="298"/>
      <c r="D49" s="298"/>
      <c r="E49" s="298"/>
      <c r="F49" s="298"/>
      <c r="G49" s="298"/>
      <c r="H49" s="298"/>
      <c r="I49" s="298"/>
      <c r="J49" s="298"/>
      <c r="K49" s="298"/>
      <c r="L49" s="298"/>
      <c r="M49" s="298"/>
      <c r="N49" s="298"/>
    </row>
    <row r="50" spans="1:14" ht="6.9" customHeight="1" x14ac:dyDescent="0.3"/>
    <row r="51" spans="1:14" ht="13.65" customHeight="1" x14ac:dyDescent="0.3">
      <c r="A51" s="301" t="s">
        <v>364</v>
      </c>
      <c r="B51" s="300"/>
      <c r="C51" s="300"/>
      <c r="D51" s="311" t="s">
        <v>340</v>
      </c>
      <c r="E51" s="300"/>
      <c r="F51" s="300"/>
      <c r="G51" s="300"/>
      <c r="H51" s="300"/>
      <c r="I51" s="300"/>
      <c r="J51" s="300"/>
      <c r="K51" s="300"/>
      <c r="L51" s="300"/>
      <c r="M51" s="312">
        <f>SUM(N41:N48)</f>
        <v>0</v>
      </c>
      <c r="N51" s="300"/>
    </row>
    <row r="52" spans="1:14" ht="6.9" customHeight="1" thickBot="1" x14ac:dyDescent="0.35">
      <c r="A52" s="310"/>
      <c r="B52" s="310"/>
      <c r="C52" s="310"/>
      <c r="D52" s="310"/>
      <c r="E52" s="310"/>
      <c r="F52" s="310"/>
      <c r="G52" s="310"/>
      <c r="H52" s="310"/>
      <c r="I52" s="310"/>
      <c r="J52" s="310"/>
      <c r="K52" s="310"/>
      <c r="L52" s="310"/>
      <c r="M52" s="310"/>
      <c r="N52" s="310"/>
    </row>
    <row r="53" spans="1:14" ht="6.9" customHeight="1" x14ac:dyDescent="0.3"/>
    <row r="54" spans="1:14" ht="13.65" customHeight="1" x14ac:dyDescent="0.3">
      <c r="A54" s="306" t="s">
        <v>379</v>
      </c>
      <c r="B54" s="300"/>
      <c r="C54" s="300"/>
      <c r="D54" s="300"/>
      <c r="E54" s="300"/>
      <c r="F54" s="300"/>
      <c r="G54" s="300"/>
      <c r="H54" s="300"/>
      <c r="I54" s="300"/>
      <c r="J54" s="300"/>
      <c r="K54" s="300"/>
      <c r="L54" s="300"/>
      <c r="M54" s="300"/>
      <c r="N54" s="300"/>
    </row>
    <row r="55" spans="1:14" ht="13.65" customHeight="1" x14ac:dyDescent="0.3">
      <c r="A55" s="245">
        <v>6</v>
      </c>
      <c r="B55" s="244" t="s">
        <v>380</v>
      </c>
      <c r="C55" s="307"/>
      <c r="D55" s="300"/>
      <c r="E55" s="308" t="s">
        <v>381</v>
      </c>
      <c r="F55" s="300"/>
      <c r="G55" s="300"/>
      <c r="H55" s="300"/>
      <c r="I55" s="300"/>
      <c r="J55" s="300"/>
      <c r="K55" s="309"/>
      <c r="L55" s="300"/>
      <c r="M55" s="300"/>
      <c r="N55" s="245"/>
    </row>
    <row r="56" spans="1:14" ht="6.9" customHeight="1" thickBot="1" x14ac:dyDescent="0.35">
      <c r="A56" s="310"/>
      <c r="B56" s="310"/>
      <c r="C56" s="310"/>
      <c r="D56" s="310"/>
      <c r="E56" s="310"/>
      <c r="F56" s="310"/>
      <c r="G56" s="310"/>
      <c r="H56" s="310"/>
      <c r="I56" s="310"/>
      <c r="J56" s="310"/>
      <c r="K56" s="310"/>
      <c r="L56" s="310"/>
      <c r="M56" s="310"/>
      <c r="N56" s="310"/>
    </row>
    <row r="57" spans="1:14" ht="6.9" customHeight="1" x14ac:dyDescent="0.3"/>
    <row r="58" spans="1:14" ht="13.65" customHeight="1" x14ac:dyDescent="0.3">
      <c r="A58" s="306" t="s">
        <v>382</v>
      </c>
      <c r="B58" s="300"/>
      <c r="C58" s="300"/>
      <c r="D58" s="300"/>
      <c r="E58" s="300"/>
      <c r="F58" s="300"/>
      <c r="G58" s="300"/>
      <c r="H58" s="300"/>
      <c r="I58" s="300"/>
      <c r="J58" s="300"/>
      <c r="K58" s="300"/>
      <c r="L58" s="300"/>
      <c r="M58" s="300"/>
      <c r="N58" s="300"/>
    </row>
    <row r="59" spans="1:14" ht="13.65" customHeight="1" x14ac:dyDescent="0.3">
      <c r="A59" s="243">
        <v>24</v>
      </c>
      <c r="B59" s="244"/>
      <c r="C59" s="307" t="s">
        <v>326</v>
      </c>
      <c r="D59" s="300"/>
      <c r="E59" s="308" t="s">
        <v>383</v>
      </c>
      <c r="F59" s="300"/>
      <c r="G59" s="300"/>
      <c r="H59" s="300"/>
      <c r="I59" s="300"/>
      <c r="J59" s="300"/>
      <c r="K59" s="309"/>
      <c r="L59" s="300"/>
      <c r="M59" s="300"/>
      <c r="N59" s="245"/>
    </row>
    <row r="60" spans="1:14" ht="6.9" customHeight="1" thickBot="1" x14ac:dyDescent="0.35">
      <c r="A60" s="310"/>
      <c r="B60" s="310"/>
      <c r="C60" s="310"/>
      <c r="D60" s="310"/>
      <c r="E60" s="310"/>
      <c r="F60" s="310"/>
      <c r="G60" s="310"/>
      <c r="H60" s="310"/>
      <c r="I60" s="310"/>
      <c r="J60" s="310"/>
      <c r="K60" s="310"/>
      <c r="L60" s="310"/>
      <c r="M60" s="310"/>
      <c r="N60" s="310"/>
    </row>
    <row r="61" spans="1:14" ht="6.9" customHeight="1" x14ac:dyDescent="0.3"/>
    <row r="62" spans="1:14" ht="13.65" customHeight="1" x14ac:dyDescent="0.3">
      <c r="A62" s="302" t="s">
        <v>326</v>
      </c>
      <c r="B62" s="300"/>
      <c r="C62" s="300"/>
      <c r="D62" s="300"/>
      <c r="E62" s="300"/>
      <c r="F62" s="300"/>
      <c r="G62" s="302" t="s">
        <v>326</v>
      </c>
      <c r="H62" s="300"/>
      <c r="I62" s="300"/>
      <c r="J62" s="303" t="s">
        <v>332</v>
      </c>
      <c r="K62" s="300"/>
      <c r="L62" s="300"/>
      <c r="M62" s="300"/>
      <c r="N62" s="300"/>
    </row>
    <row r="63" spans="1:14" ht="13.65" customHeight="1" x14ac:dyDescent="0.3">
      <c r="A63" s="302" t="s">
        <v>334</v>
      </c>
      <c r="B63" s="300"/>
      <c r="C63" s="300"/>
      <c r="D63" s="300"/>
      <c r="E63" s="300"/>
      <c r="F63" s="300"/>
      <c r="G63" s="303" t="s">
        <v>326</v>
      </c>
      <c r="H63" s="300"/>
      <c r="I63" s="300"/>
      <c r="J63" s="304">
        <f>M16</f>
        <v>0</v>
      </c>
      <c r="K63" s="305"/>
      <c r="L63" s="305"/>
      <c r="M63" s="305"/>
      <c r="N63" s="305"/>
    </row>
    <row r="64" spans="1:14" ht="13.65" customHeight="1" x14ac:dyDescent="0.3">
      <c r="A64" s="302" t="s">
        <v>341</v>
      </c>
      <c r="B64" s="300"/>
      <c r="C64" s="300"/>
      <c r="D64" s="300"/>
      <c r="E64" s="300"/>
      <c r="F64" s="300"/>
      <c r="G64" s="303" t="s">
        <v>326</v>
      </c>
      <c r="H64" s="300"/>
      <c r="I64" s="300"/>
      <c r="J64" s="304">
        <f>M24</f>
        <v>0</v>
      </c>
      <c r="K64" s="305"/>
      <c r="L64" s="305"/>
      <c r="M64" s="305"/>
      <c r="N64" s="305"/>
    </row>
    <row r="65" spans="1:14" ht="13.65" customHeight="1" x14ac:dyDescent="0.3">
      <c r="A65" s="302" t="s">
        <v>347</v>
      </c>
      <c r="B65" s="300"/>
      <c r="C65" s="300"/>
      <c r="D65" s="300"/>
      <c r="E65" s="300"/>
      <c r="F65" s="300"/>
      <c r="G65" s="303" t="s">
        <v>326</v>
      </c>
      <c r="H65" s="300"/>
      <c r="I65" s="300"/>
      <c r="J65" s="304">
        <f>M38</f>
        <v>0</v>
      </c>
      <c r="K65" s="305"/>
      <c r="L65" s="305"/>
      <c r="M65" s="305"/>
      <c r="N65" s="305"/>
    </row>
    <row r="66" spans="1:14" ht="13.65" customHeight="1" x14ac:dyDescent="0.3">
      <c r="A66" s="302" t="s">
        <v>364</v>
      </c>
      <c r="B66" s="300"/>
      <c r="C66" s="300"/>
      <c r="D66" s="300"/>
      <c r="E66" s="300"/>
      <c r="F66" s="300"/>
      <c r="G66" s="303" t="s">
        <v>326</v>
      </c>
      <c r="H66" s="300"/>
      <c r="I66" s="300"/>
      <c r="J66" s="304">
        <f>M51</f>
        <v>0</v>
      </c>
      <c r="K66" s="305"/>
      <c r="L66" s="305"/>
      <c r="M66" s="305"/>
      <c r="N66" s="305"/>
    </row>
    <row r="67" spans="1:14" ht="6.9" customHeight="1" x14ac:dyDescent="0.3">
      <c r="A67" s="298"/>
      <c r="B67" s="298"/>
      <c r="C67" s="298"/>
      <c r="D67" s="298"/>
      <c r="E67" s="298"/>
      <c r="F67" s="298"/>
      <c r="G67" s="298"/>
      <c r="H67" s="298"/>
      <c r="I67" s="298"/>
      <c r="J67" s="298"/>
      <c r="K67" s="298"/>
      <c r="L67" s="298"/>
      <c r="M67" s="298"/>
      <c r="N67" s="298"/>
    </row>
    <row r="68" spans="1:14" ht="6.9" customHeight="1" x14ac:dyDescent="0.3"/>
    <row r="69" spans="1:14" ht="13.65" customHeight="1" x14ac:dyDescent="0.3">
      <c r="A69" s="299" t="s">
        <v>327</v>
      </c>
      <c r="B69" s="300"/>
      <c r="C69" s="300"/>
      <c r="D69" s="300"/>
      <c r="E69" s="300"/>
      <c r="F69" s="300"/>
      <c r="G69" s="300"/>
      <c r="H69" s="300"/>
      <c r="I69" s="300"/>
      <c r="J69" s="300"/>
      <c r="K69" s="300"/>
      <c r="L69" s="300"/>
      <c r="M69" s="300"/>
      <c r="N69" s="300"/>
    </row>
    <row r="70" spans="1:14" ht="13.65" customHeight="1" x14ac:dyDescent="0.3">
      <c r="A70" s="299" t="s">
        <v>384</v>
      </c>
      <c r="B70" s="300"/>
      <c r="C70" s="300"/>
      <c r="D70" s="300"/>
      <c r="E70" s="300"/>
      <c r="F70" s="300"/>
      <c r="H70" s="248"/>
      <c r="I70" s="248"/>
      <c r="J70" s="248"/>
      <c r="K70" s="248"/>
      <c r="L70" s="248"/>
      <c r="M70" s="248"/>
      <c r="N70" s="247">
        <f>J66+J65+J64+J63</f>
        <v>0</v>
      </c>
    </row>
    <row r="72" spans="1:14" ht="18.899999999999999" customHeight="1" x14ac:dyDescent="0.3">
      <c r="A72" s="301"/>
      <c r="B72" s="300"/>
      <c r="C72" s="300"/>
      <c r="D72" s="300"/>
      <c r="E72" s="300"/>
      <c r="F72" s="300"/>
      <c r="G72" s="300"/>
      <c r="H72" s="300"/>
      <c r="I72" s="300"/>
      <c r="J72" s="300"/>
      <c r="K72" s="300"/>
      <c r="L72" s="300"/>
      <c r="M72" s="300"/>
      <c r="N72" s="300"/>
    </row>
  </sheetData>
  <mergeCells count="122">
    <mergeCell ref="A5:N5"/>
    <mergeCell ref="A7:B7"/>
    <mergeCell ref="C7:D7"/>
    <mergeCell ref="E7:J7"/>
    <mergeCell ref="K7:N7"/>
    <mergeCell ref="C8:D8"/>
    <mergeCell ref="E8:J8"/>
    <mergeCell ref="K8:M8"/>
    <mergeCell ref="A2:N2"/>
    <mergeCell ref="A4:G4"/>
    <mergeCell ref="H4:N4"/>
    <mergeCell ref="A14:N14"/>
    <mergeCell ref="A16:C16"/>
    <mergeCell ref="D16:L16"/>
    <mergeCell ref="M16:N16"/>
    <mergeCell ref="A17:N17"/>
    <mergeCell ref="A19:N19"/>
    <mergeCell ref="A9:N9"/>
    <mergeCell ref="A11:N11"/>
    <mergeCell ref="C12:D12"/>
    <mergeCell ref="E12:J12"/>
    <mergeCell ref="K12:M12"/>
    <mergeCell ref="C13:D13"/>
    <mergeCell ref="E13:J13"/>
    <mergeCell ref="K13:M13"/>
    <mergeCell ref="A22:N22"/>
    <mergeCell ref="A24:C24"/>
    <mergeCell ref="D24:L24"/>
    <mergeCell ref="M24:N24"/>
    <mergeCell ref="A25:N25"/>
    <mergeCell ref="A27:N27"/>
    <mergeCell ref="C20:D20"/>
    <mergeCell ref="E20:J20"/>
    <mergeCell ref="K20:M20"/>
    <mergeCell ref="C21:D21"/>
    <mergeCell ref="E21:J21"/>
    <mergeCell ref="K21:M21"/>
    <mergeCell ref="C30:D30"/>
    <mergeCell ref="E30:J30"/>
    <mergeCell ref="K30:M30"/>
    <mergeCell ref="C31:D31"/>
    <mergeCell ref="E31:J31"/>
    <mergeCell ref="K31:M31"/>
    <mergeCell ref="C28:D28"/>
    <mergeCell ref="E28:J28"/>
    <mergeCell ref="K28:M28"/>
    <mergeCell ref="C29:D29"/>
    <mergeCell ref="E29:J29"/>
    <mergeCell ref="K29:M29"/>
    <mergeCell ref="C34:D34"/>
    <mergeCell ref="E34:J34"/>
    <mergeCell ref="K34:M34"/>
    <mergeCell ref="C35:D35"/>
    <mergeCell ref="E35:J35"/>
    <mergeCell ref="K35:M35"/>
    <mergeCell ref="C32:D32"/>
    <mergeCell ref="E32:J32"/>
    <mergeCell ref="K32:M32"/>
    <mergeCell ref="C33:D33"/>
    <mergeCell ref="E33:J33"/>
    <mergeCell ref="K33:M33"/>
    <mergeCell ref="C42:D42"/>
    <mergeCell ref="E42:J42"/>
    <mergeCell ref="K42:M42"/>
    <mergeCell ref="C43:D43"/>
    <mergeCell ref="E43:J43"/>
    <mergeCell ref="K43:M43"/>
    <mergeCell ref="A36:N36"/>
    <mergeCell ref="A38:C38"/>
    <mergeCell ref="D38:L38"/>
    <mergeCell ref="M38:N38"/>
    <mergeCell ref="A39:N39"/>
    <mergeCell ref="A41:N41"/>
    <mergeCell ref="C46:D46"/>
    <mergeCell ref="E46:J46"/>
    <mergeCell ref="K46:M46"/>
    <mergeCell ref="C47:D47"/>
    <mergeCell ref="E47:J47"/>
    <mergeCell ref="K47:M47"/>
    <mergeCell ref="C44:D44"/>
    <mergeCell ref="E44:J44"/>
    <mergeCell ref="K44:M44"/>
    <mergeCell ref="C45:D45"/>
    <mergeCell ref="E45:J45"/>
    <mergeCell ref="K45:M45"/>
    <mergeCell ref="A52:N52"/>
    <mergeCell ref="A54:N54"/>
    <mergeCell ref="C55:D55"/>
    <mergeCell ref="E55:J55"/>
    <mergeCell ref="K55:M55"/>
    <mergeCell ref="A56:N56"/>
    <mergeCell ref="C48:D48"/>
    <mergeCell ref="E48:J48"/>
    <mergeCell ref="K48:M48"/>
    <mergeCell ref="A49:N49"/>
    <mergeCell ref="A51:C51"/>
    <mergeCell ref="D51:L51"/>
    <mergeCell ref="M51:N51"/>
    <mergeCell ref="A63:F63"/>
    <mergeCell ref="G63:I63"/>
    <mergeCell ref="J63:N63"/>
    <mergeCell ref="A64:F64"/>
    <mergeCell ref="G64:I64"/>
    <mergeCell ref="J64:N64"/>
    <mergeCell ref="A58:N58"/>
    <mergeCell ref="C59:D59"/>
    <mergeCell ref="E59:J59"/>
    <mergeCell ref="K59:M59"/>
    <mergeCell ref="A60:N60"/>
    <mergeCell ref="A62:F62"/>
    <mergeCell ref="G62:I62"/>
    <mergeCell ref="J62:N62"/>
    <mergeCell ref="A67:N67"/>
    <mergeCell ref="A69:N69"/>
    <mergeCell ref="A70:F70"/>
    <mergeCell ref="A72:N72"/>
    <mergeCell ref="A65:F65"/>
    <mergeCell ref="G65:I65"/>
    <mergeCell ref="J65:N65"/>
    <mergeCell ref="A66:F66"/>
    <mergeCell ref="G66:I66"/>
    <mergeCell ref="J66:N66"/>
  </mergeCells>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61" max="16383" man="1"/>
  </rowBreaks>
  <colBreaks count="1" manualBreakCount="1">
    <brk id="1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72"/>
  <sheetViews>
    <sheetView view="pageBreakPreview" topLeftCell="A60" zoomScaleNormal="100" zoomScaleSheetLayoutView="100" workbookViewId="0">
      <selection activeCell="B65" sqref="B65"/>
    </sheetView>
  </sheetViews>
  <sheetFormatPr defaultRowHeight="13.2" x14ac:dyDescent="0.25"/>
  <cols>
    <col min="1" max="1" width="5.88671875" style="12" customWidth="1"/>
    <col min="2" max="2" width="53.44140625" style="54" customWidth="1"/>
    <col min="3" max="3" width="8.109375" style="38" bestFit="1" customWidth="1"/>
    <col min="4" max="4" width="5.5546875" style="39" customWidth="1"/>
    <col min="5" max="5" width="11.33203125" style="38" bestFit="1" customWidth="1"/>
    <col min="6" max="6" width="16.33203125" style="38" customWidth="1"/>
    <col min="7" max="7" width="9.109375" style="207"/>
    <col min="8" max="256" width="9.109375" style="1"/>
    <col min="257" max="257" width="7.88671875" style="1" bestFit="1" customWidth="1"/>
    <col min="258" max="258" width="53.44140625" style="1" customWidth="1"/>
    <col min="259" max="259" width="9.44140625" style="1" customWidth="1"/>
    <col min="260" max="260" width="5.5546875" style="1" customWidth="1"/>
    <col min="261" max="261" width="12.33203125" style="1" customWidth="1"/>
    <col min="262" max="262" width="16.33203125" style="1" customWidth="1"/>
    <col min="263" max="512" width="9.109375" style="1"/>
    <col min="513" max="513" width="7.88671875" style="1" bestFit="1" customWidth="1"/>
    <col min="514" max="514" width="53.44140625" style="1" customWidth="1"/>
    <col min="515" max="515" width="9.44140625" style="1" customWidth="1"/>
    <col min="516" max="516" width="5.5546875" style="1" customWidth="1"/>
    <col min="517" max="517" width="12.33203125" style="1" customWidth="1"/>
    <col min="518" max="518" width="16.33203125" style="1" customWidth="1"/>
    <col min="519" max="768" width="9.109375" style="1"/>
    <col min="769" max="769" width="7.88671875" style="1" bestFit="1" customWidth="1"/>
    <col min="770" max="770" width="53.44140625" style="1" customWidth="1"/>
    <col min="771" max="771" width="9.44140625" style="1" customWidth="1"/>
    <col min="772" max="772" width="5.5546875" style="1" customWidth="1"/>
    <col min="773" max="773" width="12.33203125" style="1" customWidth="1"/>
    <col min="774" max="774" width="16.33203125" style="1" customWidth="1"/>
    <col min="775" max="1024" width="9.109375" style="1"/>
    <col min="1025" max="1025" width="7.88671875" style="1" bestFit="1" customWidth="1"/>
    <col min="1026" max="1026" width="53.44140625" style="1" customWidth="1"/>
    <col min="1027" max="1027" width="9.44140625" style="1" customWidth="1"/>
    <col min="1028" max="1028" width="5.5546875" style="1" customWidth="1"/>
    <col min="1029" max="1029" width="12.33203125" style="1" customWidth="1"/>
    <col min="1030" max="1030" width="16.33203125" style="1" customWidth="1"/>
    <col min="1031" max="1280" width="9.109375" style="1"/>
    <col min="1281" max="1281" width="7.88671875" style="1" bestFit="1" customWidth="1"/>
    <col min="1282" max="1282" width="53.44140625" style="1" customWidth="1"/>
    <col min="1283" max="1283" width="9.44140625" style="1" customWidth="1"/>
    <col min="1284" max="1284" width="5.5546875" style="1" customWidth="1"/>
    <col min="1285" max="1285" width="12.33203125" style="1" customWidth="1"/>
    <col min="1286" max="1286" width="16.33203125" style="1" customWidth="1"/>
    <col min="1287" max="1536" width="9.109375" style="1"/>
    <col min="1537" max="1537" width="7.88671875" style="1" bestFit="1" customWidth="1"/>
    <col min="1538" max="1538" width="53.44140625" style="1" customWidth="1"/>
    <col min="1539" max="1539" width="9.44140625" style="1" customWidth="1"/>
    <col min="1540" max="1540" width="5.5546875" style="1" customWidth="1"/>
    <col min="1541" max="1541" width="12.33203125" style="1" customWidth="1"/>
    <col min="1542" max="1542" width="16.33203125" style="1" customWidth="1"/>
    <col min="1543" max="1792" width="9.109375" style="1"/>
    <col min="1793" max="1793" width="7.88671875" style="1" bestFit="1" customWidth="1"/>
    <col min="1794" max="1794" width="53.44140625" style="1" customWidth="1"/>
    <col min="1795" max="1795" width="9.44140625" style="1" customWidth="1"/>
    <col min="1796" max="1796" width="5.5546875" style="1" customWidth="1"/>
    <col min="1797" max="1797" width="12.33203125" style="1" customWidth="1"/>
    <col min="1798" max="1798" width="16.33203125" style="1" customWidth="1"/>
    <col min="1799" max="2048" width="9.109375" style="1"/>
    <col min="2049" max="2049" width="7.88671875" style="1" bestFit="1" customWidth="1"/>
    <col min="2050" max="2050" width="53.44140625" style="1" customWidth="1"/>
    <col min="2051" max="2051" width="9.44140625" style="1" customWidth="1"/>
    <col min="2052" max="2052" width="5.5546875" style="1" customWidth="1"/>
    <col min="2053" max="2053" width="12.33203125" style="1" customWidth="1"/>
    <col min="2054" max="2054" width="16.33203125" style="1" customWidth="1"/>
    <col min="2055" max="2304" width="9.109375" style="1"/>
    <col min="2305" max="2305" width="7.88671875" style="1" bestFit="1" customWidth="1"/>
    <col min="2306" max="2306" width="53.44140625" style="1" customWidth="1"/>
    <col min="2307" max="2307" width="9.44140625" style="1" customWidth="1"/>
    <col min="2308" max="2308" width="5.5546875" style="1" customWidth="1"/>
    <col min="2309" max="2309" width="12.33203125" style="1" customWidth="1"/>
    <col min="2310" max="2310" width="16.33203125" style="1" customWidth="1"/>
    <col min="2311" max="2560" width="9.109375" style="1"/>
    <col min="2561" max="2561" width="7.88671875" style="1" bestFit="1" customWidth="1"/>
    <col min="2562" max="2562" width="53.44140625" style="1" customWidth="1"/>
    <col min="2563" max="2563" width="9.44140625" style="1" customWidth="1"/>
    <col min="2564" max="2564" width="5.5546875" style="1" customWidth="1"/>
    <col min="2565" max="2565" width="12.33203125" style="1" customWidth="1"/>
    <col min="2566" max="2566" width="16.33203125" style="1" customWidth="1"/>
    <col min="2567" max="2816" width="9.109375" style="1"/>
    <col min="2817" max="2817" width="7.88671875" style="1" bestFit="1" customWidth="1"/>
    <col min="2818" max="2818" width="53.44140625" style="1" customWidth="1"/>
    <col min="2819" max="2819" width="9.44140625" style="1" customWidth="1"/>
    <col min="2820" max="2820" width="5.5546875" style="1" customWidth="1"/>
    <col min="2821" max="2821" width="12.33203125" style="1" customWidth="1"/>
    <col min="2822" max="2822" width="16.33203125" style="1" customWidth="1"/>
    <col min="2823" max="3072" width="9.109375" style="1"/>
    <col min="3073" max="3073" width="7.88671875" style="1" bestFit="1" customWidth="1"/>
    <col min="3074" max="3074" width="53.44140625" style="1" customWidth="1"/>
    <col min="3075" max="3075" width="9.44140625" style="1" customWidth="1"/>
    <col min="3076" max="3076" width="5.5546875" style="1" customWidth="1"/>
    <col min="3077" max="3077" width="12.33203125" style="1" customWidth="1"/>
    <col min="3078" max="3078" width="16.33203125" style="1" customWidth="1"/>
    <col min="3079" max="3328" width="9.109375" style="1"/>
    <col min="3329" max="3329" width="7.88671875" style="1" bestFit="1" customWidth="1"/>
    <col min="3330" max="3330" width="53.44140625" style="1" customWidth="1"/>
    <col min="3331" max="3331" width="9.44140625" style="1" customWidth="1"/>
    <col min="3332" max="3332" width="5.5546875" style="1" customWidth="1"/>
    <col min="3333" max="3333" width="12.33203125" style="1" customWidth="1"/>
    <col min="3334" max="3334" width="16.33203125" style="1" customWidth="1"/>
    <col min="3335" max="3584" width="9.109375" style="1"/>
    <col min="3585" max="3585" width="7.88671875" style="1" bestFit="1" customWidth="1"/>
    <col min="3586" max="3586" width="53.44140625" style="1" customWidth="1"/>
    <col min="3587" max="3587" width="9.44140625" style="1" customWidth="1"/>
    <col min="3588" max="3588" width="5.5546875" style="1" customWidth="1"/>
    <col min="3589" max="3589" width="12.33203125" style="1" customWidth="1"/>
    <col min="3590" max="3590" width="16.33203125" style="1" customWidth="1"/>
    <col min="3591" max="3840" width="9.109375" style="1"/>
    <col min="3841" max="3841" width="7.88671875" style="1" bestFit="1" customWidth="1"/>
    <col min="3842" max="3842" width="53.44140625" style="1" customWidth="1"/>
    <col min="3843" max="3843" width="9.44140625" style="1" customWidth="1"/>
    <col min="3844" max="3844" width="5.5546875" style="1" customWidth="1"/>
    <col min="3845" max="3845" width="12.33203125" style="1" customWidth="1"/>
    <col min="3846" max="3846" width="16.33203125" style="1" customWidth="1"/>
    <col min="3847" max="4096" width="9.109375" style="1"/>
    <col min="4097" max="4097" width="7.88671875" style="1" bestFit="1" customWidth="1"/>
    <col min="4098" max="4098" width="53.44140625" style="1" customWidth="1"/>
    <col min="4099" max="4099" width="9.44140625" style="1" customWidth="1"/>
    <col min="4100" max="4100" width="5.5546875" style="1" customWidth="1"/>
    <col min="4101" max="4101" width="12.33203125" style="1" customWidth="1"/>
    <col min="4102" max="4102" width="16.33203125" style="1" customWidth="1"/>
    <col min="4103" max="4352" width="9.109375" style="1"/>
    <col min="4353" max="4353" width="7.88671875" style="1" bestFit="1" customWidth="1"/>
    <col min="4354" max="4354" width="53.44140625" style="1" customWidth="1"/>
    <col min="4355" max="4355" width="9.44140625" style="1" customWidth="1"/>
    <col min="4356" max="4356" width="5.5546875" style="1" customWidth="1"/>
    <col min="4357" max="4357" width="12.33203125" style="1" customWidth="1"/>
    <col min="4358" max="4358" width="16.33203125" style="1" customWidth="1"/>
    <col min="4359" max="4608" width="9.109375" style="1"/>
    <col min="4609" max="4609" width="7.88671875" style="1" bestFit="1" customWidth="1"/>
    <col min="4610" max="4610" width="53.44140625" style="1" customWidth="1"/>
    <col min="4611" max="4611" width="9.44140625" style="1" customWidth="1"/>
    <col min="4612" max="4612" width="5.5546875" style="1" customWidth="1"/>
    <col min="4613" max="4613" width="12.33203125" style="1" customWidth="1"/>
    <col min="4614" max="4614" width="16.33203125" style="1" customWidth="1"/>
    <col min="4615" max="4864" width="9.109375" style="1"/>
    <col min="4865" max="4865" width="7.88671875" style="1" bestFit="1" customWidth="1"/>
    <col min="4866" max="4866" width="53.44140625" style="1" customWidth="1"/>
    <col min="4867" max="4867" width="9.44140625" style="1" customWidth="1"/>
    <col min="4868" max="4868" width="5.5546875" style="1" customWidth="1"/>
    <col min="4869" max="4869" width="12.33203125" style="1" customWidth="1"/>
    <col min="4870" max="4870" width="16.33203125" style="1" customWidth="1"/>
    <col min="4871" max="5120" width="9.109375" style="1"/>
    <col min="5121" max="5121" width="7.88671875" style="1" bestFit="1" customWidth="1"/>
    <col min="5122" max="5122" width="53.44140625" style="1" customWidth="1"/>
    <col min="5123" max="5123" width="9.44140625" style="1" customWidth="1"/>
    <col min="5124" max="5124" width="5.5546875" style="1" customWidth="1"/>
    <col min="5125" max="5125" width="12.33203125" style="1" customWidth="1"/>
    <col min="5126" max="5126" width="16.33203125" style="1" customWidth="1"/>
    <col min="5127" max="5376" width="9.109375" style="1"/>
    <col min="5377" max="5377" width="7.88671875" style="1" bestFit="1" customWidth="1"/>
    <col min="5378" max="5378" width="53.44140625" style="1" customWidth="1"/>
    <col min="5379" max="5379" width="9.44140625" style="1" customWidth="1"/>
    <col min="5380" max="5380" width="5.5546875" style="1" customWidth="1"/>
    <col min="5381" max="5381" width="12.33203125" style="1" customWidth="1"/>
    <col min="5382" max="5382" width="16.33203125" style="1" customWidth="1"/>
    <col min="5383" max="5632" width="9.109375" style="1"/>
    <col min="5633" max="5633" width="7.88671875" style="1" bestFit="1" customWidth="1"/>
    <col min="5634" max="5634" width="53.44140625" style="1" customWidth="1"/>
    <col min="5635" max="5635" width="9.44140625" style="1" customWidth="1"/>
    <col min="5636" max="5636" width="5.5546875" style="1" customWidth="1"/>
    <col min="5637" max="5637" width="12.33203125" style="1" customWidth="1"/>
    <col min="5638" max="5638" width="16.33203125" style="1" customWidth="1"/>
    <col min="5639" max="5888" width="9.109375" style="1"/>
    <col min="5889" max="5889" width="7.88671875" style="1" bestFit="1" customWidth="1"/>
    <col min="5890" max="5890" width="53.44140625" style="1" customWidth="1"/>
    <col min="5891" max="5891" width="9.44140625" style="1" customWidth="1"/>
    <col min="5892" max="5892" width="5.5546875" style="1" customWidth="1"/>
    <col min="5893" max="5893" width="12.33203125" style="1" customWidth="1"/>
    <col min="5894" max="5894" width="16.33203125" style="1" customWidth="1"/>
    <col min="5895" max="6144" width="9.109375" style="1"/>
    <col min="6145" max="6145" width="7.88671875" style="1" bestFit="1" customWidth="1"/>
    <col min="6146" max="6146" width="53.44140625" style="1" customWidth="1"/>
    <col min="6147" max="6147" width="9.44140625" style="1" customWidth="1"/>
    <col min="6148" max="6148" width="5.5546875" style="1" customWidth="1"/>
    <col min="6149" max="6149" width="12.33203125" style="1" customWidth="1"/>
    <col min="6150" max="6150" width="16.33203125" style="1" customWidth="1"/>
    <col min="6151" max="6400" width="9.109375" style="1"/>
    <col min="6401" max="6401" width="7.88671875" style="1" bestFit="1" customWidth="1"/>
    <col min="6402" max="6402" width="53.44140625" style="1" customWidth="1"/>
    <col min="6403" max="6403" width="9.44140625" style="1" customWidth="1"/>
    <col min="6404" max="6404" width="5.5546875" style="1" customWidth="1"/>
    <col min="6405" max="6405" width="12.33203125" style="1" customWidth="1"/>
    <col min="6406" max="6406" width="16.33203125" style="1" customWidth="1"/>
    <col min="6407" max="6656" width="9.109375" style="1"/>
    <col min="6657" max="6657" width="7.88671875" style="1" bestFit="1" customWidth="1"/>
    <col min="6658" max="6658" width="53.44140625" style="1" customWidth="1"/>
    <col min="6659" max="6659" width="9.44140625" style="1" customWidth="1"/>
    <col min="6660" max="6660" width="5.5546875" style="1" customWidth="1"/>
    <col min="6661" max="6661" width="12.33203125" style="1" customWidth="1"/>
    <col min="6662" max="6662" width="16.33203125" style="1" customWidth="1"/>
    <col min="6663" max="6912" width="9.109375" style="1"/>
    <col min="6913" max="6913" width="7.88671875" style="1" bestFit="1" customWidth="1"/>
    <col min="6914" max="6914" width="53.44140625" style="1" customWidth="1"/>
    <col min="6915" max="6915" width="9.44140625" style="1" customWidth="1"/>
    <col min="6916" max="6916" width="5.5546875" style="1" customWidth="1"/>
    <col min="6917" max="6917" width="12.33203125" style="1" customWidth="1"/>
    <col min="6918" max="6918" width="16.33203125" style="1" customWidth="1"/>
    <col min="6919" max="7168" width="9.109375" style="1"/>
    <col min="7169" max="7169" width="7.88671875" style="1" bestFit="1" customWidth="1"/>
    <col min="7170" max="7170" width="53.44140625" style="1" customWidth="1"/>
    <col min="7171" max="7171" width="9.44140625" style="1" customWidth="1"/>
    <col min="7172" max="7172" width="5.5546875" style="1" customWidth="1"/>
    <col min="7173" max="7173" width="12.33203125" style="1" customWidth="1"/>
    <col min="7174" max="7174" width="16.33203125" style="1" customWidth="1"/>
    <col min="7175" max="7424" width="9.109375" style="1"/>
    <col min="7425" max="7425" width="7.88671875" style="1" bestFit="1" customWidth="1"/>
    <col min="7426" max="7426" width="53.44140625" style="1" customWidth="1"/>
    <col min="7427" max="7427" width="9.44140625" style="1" customWidth="1"/>
    <col min="7428" max="7428" width="5.5546875" style="1" customWidth="1"/>
    <col min="7429" max="7429" width="12.33203125" style="1" customWidth="1"/>
    <col min="7430" max="7430" width="16.33203125" style="1" customWidth="1"/>
    <col min="7431" max="7680" width="9.109375" style="1"/>
    <col min="7681" max="7681" width="7.88671875" style="1" bestFit="1" customWidth="1"/>
    <col min="7682" max="7682" width="53.44140625" style="1" customWidth="1"/>
    <col min="7683" max="7683" width="9.44140625" style="1" customWidth="1"/>
    <col min="7684" max="7684" width="5.5546875" style="1" customWidth="1"/>
    <col min="7685" max="7685" width="12.33203125" style="1" customWidth="1"/>
    <col min="7686" max="7686" width="16.33203125" style="1" customWidth="1"/>
    <col min="7687" max="7936" width="9.109375" style="1"/>
    <col min="7937" max="7937" width="7.88671875" style="1" bestFit="1" customWidth="1"/>
    <col min="7938" max="7938" width="53.44140625" style="1" customWidth="1"/>
    <col min="7939" max="7939" width="9.44140625" style="1" customWidth="1"/>
    <col min="7940" max="7940" width="5.5546875" style="1" customWidth="1"/>
    <col min="7941" max="7941" width="12.33203125" style="1" customWidth="1"/>
    <col min="7942" max="7942" width="16.33203125" style="1" customWidth="1"/>
    <col min="7943" max="8192" width="9.109375" style="1"/>
    <col min="8193" max="8193" width="7.88671875" style="1" bestFit="1" customWidth="1"/>
    <col min="8194" max="8194" width="53.44140625" style="1" customWidth="1"/>
    <col min="8195" max="8195" width="9.44140625" style="1" customWidth="1"/>
    <col min="8196" max="8196" width="5.5546875" style="1" customWidth="1"/>
    <col min="8197" max="8197" width="12.33203125" style="1" customWidth="1"/>
    <col min="8198" max="8198" width="16.33203125" style="1" customWidth="1"/>
    <col min="8199" max="8448" width="9.109375" style="1"/>
    <col min="8449" max="8449" width="7.88671875" style="1" bestFit="1" customWidth="1"/>
    <col min="8450" max="8450" width="53.44140625" style="1" customWidth="1"/>
    <col min="8451" max="8451" width="9.44140625" style="1" customWidth="1"/>
    <col min="8452" max="8452" width="5.5546875" style="1" customWidth="1"/>
    <col min="8453" max="8453" width="12.33203125" style="1" customWidth="1"/>
    <col min="8454" max="8454" width="16.33203125" style="1" customWidth="1"/>
    <col min="8455" max="8704" width="9.109375" style="1"/>
    <col min="8705" max="8705" width="7.88671875" style="1" bestFit="1" customWidth="1"/>
    <col min="8706" max="8706" width="53.44140625" style="1" customWidth="1"/>
    <col min="8707" max="8707" width="9.44140625" style="1" customWidth="1"/>
    <col min="8708" max="8708" width="5.5546875" style="1" customWidth="1"/>
    <col min="8709" max="8709" width="12.33203125" style="1" customWidth="1"/>
    <col min="8710" max="8710" width="16.33203125" style="1" customWidth="1"/>
    <col min="8711" max="8960" width="9.109375" style="1"/>
    <col min="8961" max="8961" width="7.88671875" style="1" bestFit="1" customWidth="1"/>
    <col min="8962" max="8962" width="53.44140625" style="1" customWidth="1"/>
    <col min="8963" max="8963" width="9.44140625" style="1" customWidth="1"/>
    <col min="8964" max="8964" width="5.5546875" style="1" customWidth="1"/>
    <col min="8965" max="8965" width="12.33203125" style="1" customWidth="1"/>
    <col min="8966" max="8966" width="16.33203125" style="1" customWidth="1"/>
    <col min="8967" max="9216" width="9.109375" style="1"/>
    <col min="9217" max="9217" width="7.88671875" style="1" bestFit="1" customWidth="1"/>
    <col min="9218" max="9218" width="53.44140625" style="1" customWidth="1"/>
    <col min="9219" max="9219" width="9.44140625" style="1" customWidth="1"/>
    <col min="9220" max="9220" width="5.5546875" style="1" customWidth="1"/>
    <col min="9221" max="9221" width="12.33203125" style="1" customWidth="1"/>
    <col min="9222" max="9222" width="16.33203125" style="1" customWidth="1"/>
    <col min="9223" max="9472" width="9.109375" style="1"/>
    <col min="9473" max="9473" width="7.88671875" style="1" bestFit="1" customWidth="1"/>
    <col min="9474" max="9474" width="53.44140625" style="1" customWidth="1"/>
    <col min="9475" max="9475" width="9.44140625" style="1" customWidth="1"/>
    <col min="9476" max="9476" width="5.5546875" style="1" customWidth="1"/>
    <col min="9477" max="9477" width="12.33203125" style="1" customWidth="1"/>
    <col min="9478" max="9478" width="16.33203125" style="1" customWidth="1"/>
    <col min="9479" max="9728" width="9.109375" style="1"/>
    <col min="9729" max="9729" width="7.88671875" style="1" bestFit="1" customWidth="1"/>
    <col min="9730" max="9730" width="53.44140625" style="1" customWidth="1"/>
    <col min="9731" max="9731" width="9.44140625" style="1" customWidth="1"/>
    <col min="9732" max="9732" width="5.5546875" style="1" customWidth="1"/>
    <col min="9733" max="9733" width="12.33203125" style="1" customWidth="1"/>
    <col min="9734" max="9734" width="16.33203125" style="1" customWidth="1"/>
    <col min="9735" max="9984" width="9.109375" style="1"/>
    <col min="9985" max="9985" width="7.88671875" style="1" bestFit="1" customWidth="1"/>
    <col min="9986" max="9986" width="53.44140625" style="1" customWidth="1"/>
    <col min="9987" max="9987" width="9.44140625" style="1" customWidth="1"/>
    <col min="9988" max="9988" width="5.5546875" style="1" customWidth="1"/>
    <col min="9989" max="9989" width="12.33203125" style="1" customWidth="1"/>
    <col min="9990" max="9990" width="16.33203125" style="1" customWidth="1"/>
    <col min="9991" max="10240" width="9.109375" style="1"/>
    <col min="10241" max="10241" width="7.88671875" style="1" bestFit="1" customWidth="1"/>
    <col min="10242" max="10242" width="53.44140625" style="1" customWidth="1"/>
    <col min="10243" max="10243" width="9.44140625" style="1" customWidth="1"/>
    <col min="10244" max="10244" width="5.5546875" style="1" customWidth="1"/>
    <col min="10245" max="10245" width="12.33203125" style="1" customWidth="1"/>
    <col min="10246" max="10246" width="16.33203125" style="1" customWidth="1"/>
    <col min="10247" max="10496" width="9.109375" style="1"/>
    <col min="10497" max="10497" width="7.88671875" style="1" bestFit="1" customWidth="1"/>
    <col min="10498" max="10498" width="53.44140625" style="1" customWidth="1"/>
    <col min="10499" max="10499" width="9.44140625" style="1" customWidth="1"/>
    <col min="10500" max="10500" width="5.5546875" style="1" customWidth="1"/>
    <col min="10501" max="10501" width="12.33203125" style="1" customWidth="1"/>
    <col min="10502" max="10502" width="16.33203125" style="1" customWidth="1"/>
    <col min="10503" max="10752" width="9.109375" style="1"/>
    <col min="10753" max="10753" width="7.88671875" style="1" bestFit="1" customWidth="1"/>
    <col min="10754" max="10754" width="53.44140625" style="1" customWidth="1"/>
    <col min="10755" max="10755" width="9.44140625" style="1" customWidth="1"/>
    <col min="10756" max="10756" width="5.5546875" style="1" customWidth="1"/>
    <col min="10757" max="10757" width="12.33203125" style="1" customWidth="1"/>
    <col min="10758" max="10758" width="16.33203125" style="1" customWidth="1"/>
    <col min="10759" max="11008" width="9.109375" style="1"/>
    <col min="11009" max="11009" width="7.88671875" style="1" bestFit="1" customWidth="1"/>
    <col min="11010" max="11010" width="53.44140625" style="1" customWidth="1"/>
    <col min="11011" max="11011" width="9.44140625" style="1" customWidth="1"/>
    <col min="11012" max="11012" width="5.5546875" style="1" customWidth="1"/>
    <col min="11013" max="11013" width="12.33203125" style="1" customWidth="1"/>
    <col min="11014" max="11014" width="16.33203125" style="1" customWidth="1"/>
    <col min="11015" max="11264" width="9.109375" style="1"/>
    <col min="11265" max="11265" width="7.88671875" style="1" bestFit="1" customWidth="1"/>
    <col min="11266" max="11266" width="53.44140625" style="1" customWidth="1"/>
    <col min="11267" max="11267" width="9.44140625" style="1" customWidth="1"/>
    <col min="11268" max="11268" width="5.5546875" style="1" customWidth="1"/>
    <col min="11269" max="11269" width="12.33203125" style="1" customWidth="1"/>
    <col min="11270" max="11270" width="16.33203125" style="1" customWidth="1"/>
    <col min="11271" max="11520" width="9.109375" style="1"/>
    <col min="11521" max="11521" width="7.88671875" style="1" bestFit="1" customWidth="1"/>
    <col min="11522" max="11522" width="53.44140625" style="1" customWidth="1"/>
    <col min="11523" max="11523" width="9.44140625" style="1" customWidth="1"/>
    <col min="11524" max="11524" width="5.5546875" style="1" customWidth="1"/>
    <col min="11525" max="11525" width="12.33203125" style="1" customWidth="1"/>
    <col min="11526" max="11526" width="16.33203125" style="1" customWidth="1"/>
    <col min="11527" max="11776" width="9.109375" style="1"/>
    <col min="11777" max="11777" width="7.88671875" style="1" bestFit="1" customWidth="1"/>
    <col min="11778" max="11778" width="53.44140625" style="1" customWidth="1"/>
    <col min="11779" max="11779" width="9.44140625" style="1" customWidth="1"/>
    <col min="11780" max="11780" width="5.5546875" style="1" customWidth="1"/>
    <col min="11781" max="11781" width="12.33203125" style="1" customWidth="1"/>
    <col min="11782" max="11782" width="16.33203125" style="1" customWidth="1"/>
    <col min="11783" max="12032" width="9.109375" style="1"/>
    <col min="12033" max="12033" width="7.88671875" style="1" bestFit="1" customWidth="1"/>
    <col min="12034" max="12034" width="53.44140625" style="1" customWidth="1"/>
    <col min="12035" max="12035" width="9.44140625" style="1" customWidth="1"/>
    <col min="12036" max="12036" width="5.5546875" style="1" customWidth="1"/>
    <col min="12037" max="12037" width="12.33203125" style="1" customWidth="1"/>
    <col min="12038" max="12038" width="16.33203125" style="1" customWidth="1"/>
    <col min="12039" max="12288" width="9.109375" style="1"/>
    <col min="12289" max="12289" width="7.88671875" style="1" bestFit="1" customWidth="1"/>
    <col min="12290" max="12290" width="53.44140625" style="1" customWidth="1"/>
    <col min="12291" max="12291" width="9.44140625" style="1" customWidth="1"/>
    <col min="12292" max="12292" width="5.5546875" style="1" customWidth="1"/>
    <col min="12293" max="12293" width="12.33203125" style="1" customWidth="1"/>
    <col min="12294" max="12294" width="16.33203125" style="1" customWidth="1"/>
    <col min="12295" max="12544" width="9.109375" style="1"/>
    <col min="12545" max="12545" width="7.88671875" style="1" bestFit="1" customWidth="1"/>
    <col min="12546" max="12546" width="53.44140625" style="1" customWidth="1"/>
    <col min="12547" max="12547" width="9.44140625" style="1" customWidth="1"/>
    <col min="12548" max="12548" width="5.5546875" style="1" customWidth="1"/>
    <col min="12549" max="12549" width="12.33203125" style="1" customWidth="1"/>
    <col min="12550" max="12550" width="16.33203125" style="1" customWidth="1"/>
    <col min="12551" max="12800" width="9.109375" style="1"/>
    <col min="12801" max="12801" width="7.88671875" style="1" bestFit="1" customWidth="1"/>
    <col min="12802" max="12802" width="53.44140625" style="1" customWidth="1"/>
    <col min="12803" max="12803" width="9.44140625" style="1" customWidth="1"/>
    <col min="12804" max="12804" width="5.5546875" style="1" customWidth="1"/>
    <col min="12805" max="12805" width="12.33203125" style="1" customWidth="1"/>
    <col min="12806" max="12806" width="16.33203125" style="1" customWidth="1"/>
    <col min="12807" max="13056" width="9.109375" style="1"/>
    <col min="13057" max="13057" width="7.88671875" style="1" bestFit="1" customWidth="1"/>
    <col min="13058" max="13058" width="53.44140625" style="1" customWidth="1"/>
    <col min="13059" max="13059" width="9.44140625" style="1" customWidth="1"/>
    <col min="13060" max="13060" width="5.5546875" style="1" customWidth="1"/>
    <col min="13061" max="13061" width="12.33203125" style="1" customWidth="1"/>
    <col min="13062" max="13062" width="16.33203125" style="1" customWidth="1"/>
    <col min="13063" max="13312" width="9.109375" style="1"/>
    <col min="13313" max="13313" width="7.88671875" style="1" bestFit="1" customWidth="1"/>
    <col min="13314" max="13314" width="53.44140625" style="1" customWidth="1"/>
    <col min="13315" max="13315" width="9.44140625" style="1" customWidth="1"/>
    <col min="13316" max="13316" width="5.5546875" style="1" customWidth="1"/>
    <col min="13317" max="13317" width="12.33203125" style="1" customWidth="1"/>
    <col min="13318" max="13318" width="16.33203125" style="1" customWidth="1"/>
    <col min="13319" max="13568" width="9.109375" style="1"/>
    <col min="13569" max="13569" width="7.88671875" style="1" bestFit="1" customWidth="1"/>
    <col min="13570" max="13570" width="53.44140625" style="1" customWidth="1"/>
    <col min="13571" max="13571" width="9.44140625" style="1" customWidth="1"/>
    <col min="13572" max="13572" width="5.5546875" style="1" customWidth="1"/>
    <col min="13573" max="13573" width="12.33203125" style="1" customWidth="1"/>
    <col min="13574" max="13574" width="16.33203125" style="1" customWidth="1"/>
    <col min="13575" max="13824" width="9.109375" style="1"/>
    <col min="13825" max="13825" width="7.88671875" style="1" bestFit="1" customWidth="1"/>
    <col min="13826" max="13826" width="53.44140625" style="1" customWidth="1"/>
    <col min="13827" max="13827" width="9.44140625" style="1" customWidth="1"/>
    <col min="13828" max="13828" width="5.5546875" style="1" customWidth="1"/>
    <col min="13829" max="13829" width="12.33203125" style="1" customWidth="1"/>
    <col min="13830" max="13830" width="16.33203125" style="1" customWidth="1"/>
    <col min="13831" max="14080" width="9.109375" style="1"/>
    <col min="14081" max="14081" width="7.88671875" style="1" bestFit="1" customWidth="1"/>
    <col min="14082" max="14082" width="53.44140625" style="1" customWidth="1"/>
    <col min="14083" max="14083" width="9.44140625" style="1" customWidth="1"/>
    <col min="14084" max="14084" width="5.5546875" style="1" customWidth="1"/>
    <col min="14085" max="14085" width="12.33203125" style="1" customWidth="1"/>
    <col min="14086" max="14086" width="16.33203125" style="1" customWidth="1"/>
    <col min="14087" max="14336" width="9.109375" style="1"/>
    <col min="14337" max="14337" width="7.88671875" style="1" bestFit="1" customWidth="1"/>
    <col min="14338" max="14338" width="53.44140625" style="1" customWidth="1"/>
    <col min="14339" max="14339" width="9.44140625" style="1" customWidth="1"/>
    <col min="14340" max="14340" width="5.5546875" style="1" customWidth="1"/>
    <col min="14341" max="14341" width="12.33203125" style="1" customWidth="1"/>
    <col min="14342" max="14342" width="16.33203125" style="1" customWidth="1"/>
    <col min="14343" max="14592" width="9.109375" style="1"/>
    <col min="14593" max="14593" width="7.88671875" style="1" bestFit="1" customWidth="1"/>
    <col min="14594" max="14594" width="53.44140625" style="1" customWidth="1"/>
    <col min="14595" max="14595" width="9.44140625" style="1" customWidth="1"/>
    <col min="14596" max="14596" width="5.5546875" style="1" customWidth="1"/>
    <col min="14597" max="14597" width="12.33203125" style="1" customWidth="1"/>
    <col min="14598" max="14598" width="16.33203125" style="1" customWidth="1"/>
    <col min="14599" max="14848" width="9.109375" style="1"/>
    <col min="14849" max="14849" width="7.88671875" style="1" bestFit="1" customWidth="1"/>
    <col min="14850" max="14850" width="53.44140625" style="1" customWidth="1"/>
    <col min="14851" max="14851" width="9.44140625" style="1" customWidth="1"/>
    <col min="14852" max="14852" width="5.5546875" style="1" customWidth="1"/>
    <col min="14853" max="14853" width="12.33203125" style="1" customWidth="1"/>
    <col min="14854" max="14854" width="16.33203125" style="1" customWidth="1"/>
    <col min="14855" max="15104" width="9.109375" style="1"/>
    <col min="15105" max="15105" width="7.88671875" style="1" bestFit="1" customWidth="1"/>
    <col min="15106" max="15106" width="53.44140625" style="1" customWidth="1"/>
    <col min="15107" max="15107" width="9.44140625" style="1" customWidth="1"/>
    <col min="15108" max="15108" width="5.5546875" style="1" customWidth="1"/>
    <col min="15109" max="15109" width="12.33203125" style="1" customWidth="1"/>
    <col min="15110" max="15110" width="16.33203125" style="1" customWidth="1"/>
    <col min="15111" max="15360" width="9.109375" style="1"/>
    <col min="15361" max="15361" width="7.88671875" style="1" bestFit="1" customWidth="1"/>
    <col min="15362" max="15362" width="53.44140625" style="1" customWidth="1"/>
    <col min="15363" max="15363" width="9.44140625" style="1" customWidth="1"/>
    <col min="15364" max="15364" width="5.5546875" style="1" customWidth="1"/>
    <col min="15365" max="15365" width="12.33203125" style="1" customWidth="1"/>
    <col min="15366" max="15366" width="16.33203125" style="1" customWidth="1"/>
    <col min="15367" max="15616" width="9.109375" style="1"/>
    <col min="15617" max="15617" width="7.88671875" style="1" bestFit="1" customWidth="1"/>
    <col min="15618" max="15618" width="53.44140625" style="1" customWidth="1"/>
    <col min="15619" max="15619" width="9.44140625" style="1" customWidth="1"/>
    <col min="15620" max="15620" width="5.5546875" style="1" customWidth="1"/>
    <col min="15621" max="15621" width="12.33203125" style="1" customWidth="1"/>
    <col min="15622" max="15622" width="16.33203125" style="1" customWidth="1"/>
    <col min="15623" max="15872" width="9.109375" style="1"/>
    <col min="15873" max="15873" width="7.88671875" style="1" bestFit="1" customWidth="1"/>
    <col min="15874" max="15874" width="53.44140625" style="1" customWidth="1"/>
    <col min="15875" max="15875" width="9.44140625" style="1" customWidth="1"/>
    <col min="15876" max="15876" width="5.5546875" style="1" customWidth="1"/>
    <col min="15877" max="15877" width="12.33203125" style="1" customWidth="1"/>
    <col min="15878" max="15878" width="16.33203125" style="1" customWidth="1"/>
    <col min="15879" max="16128" width="9.109375" style="1"/>
    <col min="16129" max="16129" width="7.88671875" style="1" bestFit="1" customWidth="1"/>
    <col min="16130" max="16130" width="53.44140625" style="1" customWidth="1"/>
    <col min="16131" max="16131" width="9.44140625" style="1" customWidth="1"/>
    <col min="16132" max="16132" width="5.5546875" style="1" customWidth="1"/>
    <col min="16133" max="16133" width="12.33203125" style="1" customWidth="1"/>
    <col min="16134" max="16134" width="16.33203125" style="1" customWidth="1"/>
    <col min="16135" max="16384" width="9.109375" style="1"/>
  </cols>
  <sheetData>
    <row r="1" spans="1:6" ht="13.5" customHeight="1" x14ac:dyDescent="0.25">
      <c r="A1" s="53" t="s">
        <v>43</v>
      </c>
      <c r="B1" s="53" t="s">
        <v>42</v>
      </c>
      <c r="C1" s="53" t="s">
        <v>41</v>
      </c>
      <c r="D1" s="53" t="s">
        <v>40</v>
      </c>
      <c r="E1" s="53" t="s">
        <v>39</v>
      </c>
      <c r="F1" s="52" t="s">
        <v>38</v>
      </c>
    </row>
    <row r="2" spans="1:6" ht="13.5" customHeight="1" x14ac:dyDescent="0.25">
      <c r="A2" s="23"/>
      <c r="B2" s="45"/>
      <c r="C2" s="44"/>
      <c r="D2" s="44"/>
      <c r="E2" s="44"/>
      <c r="F2" s="44"/>
    </row>
    <row r="3" spans="1:6" ht="18" customHeight="1" x14ac:dyDescent="0.25">
      <c r="A3" s="51" t="s">
        <v>116</v>
      </c>
      <c r="B3" s="50" t="s">
        <v>132</v>
      </c>
      <c r="C3" s="1"/>
      <c r="D3" s="1"/>
      <c r="E3" s="1"/>
      <c r="F3" s="1"/>
    </row>
    <row r="4" spans="1:6" ht="10.5" customHeight="1" x14ac:dyDescent="0.25">
      <c r="A4" s="23"/>
      <c r="B4" s="45"/>
      <c r="C4" s="44"/>
      <c r="D4" s="44"/>
      <c r="E4" s="44"/>
      <c r="F4" s="44"/>
    </row>
    <row r="5" spans="1:6" ht="28.5" customHeight="1" x14ac:dyDescent="0.25">
      <c r="A5" s="297" t="s">
        <v>256</v>
      </c>
      <c r="B5" s="297"/>
      <c r="C5" s="297"/>
      <c r="D5" s="297"/>
      <c r="E5" s="297"/>
      <c r="F5" s="297"/>
    </row>
    <row r="6" spans="1:6" ht="28.5" customHeight="1" x14ac:dyDescent="0.25">
      <c r="A6" s="297"/>
      <c r="B6" s="297"/>
      <c r="C6" s="297"/>
      <c r="D6" s="297"/>
      <c r="E6" s="297"/>
      <c r="F6" s="297"/>
    </row>
    <row r="7" spans="1:6" ht="28.5" customHeight="1" x14ac:dyDescent="0.25">
      <c r="A7" s="297"/>
      <c r="B7" s="297"/>
      <c r="C7" s="297"/>
      <c r="D7" s="297"/>
      <c r="E7" s="297"/>
      <c r="F7" s="297"/>
    </row>
    <row r="8" spans="1:6" ht="28.5" customHeight="1" x14ac:dyDescent="0.25">
      <c r="A8" s="297"/>
      <c r="B8" s="297"/>
      <c r="C8" s="297"/>
      <c r="D8" s="297"/>
      <c r="E8" s="297"/>
      <c r="F8" s="297"/>
    </row>
    <row r="9" spans="1:6" ht="28.5" customHeight="1" x14ac:dyDescent="0.25">
      <c r="A9" s="297"/>
      <c r="B9" s="297"/>
      <c r="C9" s="297"/>
      <c r="D9" s="297"/>
      <c r="E9" s="297"/>
      <c r="F9" s="297"/>
    </row>
    <row r="10" spans="1:6" ht="28.5" customHeight="1" x14ac:dyDescent="0.25">
      <c r="A10" s="297"/>
      <c r="B10" s="297"/>
      <c r="C10" s="297"/>
      <c r="D10" s="297"/>
      <c r="E10" s="297"/>
      <c r="F10" s="297"/>
    </row>
    <row r="11" spans="1:6" ht="28.5" customHeight="1" x14ac:dyDescent="0.25">
      <c r="A11" s="297"/>
      <c r="B11" s="297"/>
      <c r="C11" s="297"/>
      <c r="D11" s="297"/>
      <c r="E11" s="297"/>
      <c r="F11" s="297"/>
    </row>
    <row r="12" spans="1:6" ht="28.5" customHeight="1" x14ac:dyDescent="0.25">
      <c r="A12" s="297"/>
      <c r="B12" s="297"/>
      <c r="C12" s="297"/>
      <c r="D12" s="297"/>
      <c r="E12" s="297"/>
      <c r="F12" s="297"/>
    </row>
    <row r="13" spans="1:6" ht="28.5" customHeight="1" x14ac:dyDescent="0.25">
      <c r="A13" s="297"/>
      <c r="B13" s="297"/>
      <c r="C13" s="297"/>
      <c r="D13" s="297"/>
      <c r="E13" s="297"/>
      <c r="F13" s="297"/>
    </row>
    <row r="14" spans="1:6" ht="28.5" customHeight="1" x14ac:dyDescent="0.25">
      <c r="A14" s="297"/>
      <c r="B14" s="297"/>
      <c r="C14" s="297"/>
      <c r="D14" s="297"/>
      <c r="E14" s="297"/>
      <c r="F14" s="297"/>
    </row>
    <row r="15" spans="1:6" ht="28.5" customHeight="1" x14ac:dyDescent="0.25">
      <c r="A15" s="297"/>
      <c r="B15" s="297"/>
      <c r="C15" s="297"/>
      <c r="D15" s="297"/>
      <c r="E15" s="297"/>
      <c r="F15" s="297"/>
    </row>
    <row r="16" spans="1:6" ht="28.5" customHeight="1" x14ac:dyDescent="0.25">
      <c r="A16" s="297"/>
      <c r="B16" s="297"/>
      <c r="C16" s="297"/>
      <c r="D16" s="297"/>
      <c r="E16" s="297"/>
      <c r="F16" s="297"/>
    </row>
    <row r="17" spans="1:6" ht="28.5" customHeight="1" x14ac:dyDescent="0.25">
      <c r="A17" s="297"/>
      <c r="B17" s="297"/>
      <c r="C17" s="297"/>
      <c r="D17" s="297"/>
      <c r="E17" s="297"/>
      <c r="F17" s="297"/>
    </row>
    <row r="18" spans="1:6" ht="28.5" customHeight="1" x14ac:dyDescent="0.25">
      <c r="A18" s="297"/>
      <c r="B18" s="297"/>
      <c r="C18" s="297"/>
      <c r="D18" s="297"/>
      <c r="E18" s="297"/>
      <c r="F18" s="297"/>
    </row>
    <row r="19" spans="1:6" ht="28.5" customHeight="1" x14ac:dyDescent="0.25">
      <c r="A19" s="297"/>
      <c r="B19" s="297"/>
      <c r="C19" s="297"/>
      <c r="D19" s="297"/>
      <c r="E19" s="297"/>
      <c r="F19" s="297"/>
    </row>
    <row r="20" spans="1:6" ht="28.5" customHeight="1" x14ac:dyDescent="0.25">
      <c r="A20" s="297"/>
      <c r="B20" s="297"/>
      <c r="C20" s="297"/>
      <c r="D20" s="297"/>
      <c r="E20" s="297"/>
      <c r="F20" s="297"/>
    </row>
    <row r="21" spans="1:6" ht="28.5" customHeight="1" x14ac:dyDescent="0.25">
      <c r="A21" s="297"/>
      <c r="B21" s="297"/>
      <c r="C21" s="297"/>
      <c r="D21" s="297"/>
      <c r="E21" s="297"/>
      <c r="F21" s="297"/>
    </row>
    <row r="22" spans="1:6" ht="28.5" customHeight="1" x14ac:dyDescent="0.25">
      <c r="A22" s="297"/>
      <c r="B22" s="297"/>
      <c r="C22" s="297"/>
      <c r="D22" s="297"/>
      <c r="E22" s="297"/>
      <c r="F22" s="297"/>
    </row>
    <row r="23" spans="1:6" ht="28.5" customHeight="1" x14ac:dyDescent="0.25">
      <c r="A23" s="297"/>
      <c r="B23" s="297"/>
      <c r="C23" s="297"/>
      <c r="D23" s="297"/>
      <c r="E23" s="297"/>
      <c r="F23" s="297"/>
    </row>
    <row r="24" spans="1:6" ht="28.5" customHeight="1" x14ac:dyDescent="0.25">
      <c r="A24" s="297"/>
      <c r="B24" s="297"/>
      <c r="C24" s="297"/>
      <c r="D24" s="297"/>
      <c r="E24" s="297"/>
      <c r="F24" s="297"/>
    </row>
    <row r="25" spans="1:6" ht="28.5" customHeight="1" x14ac:dyDescent="0.25">
      <c r="A25" s="297"/>
      <c r="B25" s="297"/>
      <c r="C25" s="297"/>
      <c r="D25" s="297"/>
      <c r="E25" s="297"/>
      <c r="F25" s="297"/>
    </row>
    <row r="26" spans="1:6" ht="28.5" customHeight="1" x14ac:dyDescent="0.25">
      <c r="A26" s="297"/>
      <c r="B26" s="297"/>
      <c r="C26" s="297"/>
      <c r="D26" s="297"/>
      <c r="E26" s="297"/>
      <c r="F26" s="297"/>
    </row>
    <row r="27" spans="1:6" ht="28.5" customHeight="1" x14ac:dyDescent="0.25">
      <c r="A27" s="297"/>
      <c r="B27" s="297"/>
      <c r="C27" s="297"/>
      <c r="D27" s="297"/>
      <c r="E27" s="297"/>
      <c r="F27" s="297"/>
    </row>
    <row r="28" spans="1:6" ht="28.5" customHeight="1" x14ac:dyDescent="0.25">
      <c r="A28" s="297"/>
      <c r="B28" s="297"/>
      <c r="C28" s="297"/>
      <c r="D28" s="297"/>
      <c r="E28" s="297"/>
      <c r="F28" s="297"/>
    </row>
    <row r="29" spans="1:6" ht="28.5" customHeight="1" x14ac:dyDescent="0.25">
      <c r="A29" s="297"/>
      <c r="B29" s="297"/>
      <c r="C29" s="297"/>
      <c r="D29" s="297"/>
      <c r="E29" s="297"/>
      <c r="F29" s="297"/>
    </row>
    <row r="30" spans="1:6" ht="28.5" customHeight="1" x14ac:dyDescent="0.25">
      <c r="A30" s="297"/>
      <c r="B30" s="297"/>
      <c r="C30" s="297"/>
      <c r="D30" s="297"/>
      <c r="E30" s="297"/>
      <c r="F30" s="297"/>
    </row>
    <row r="31" spans="1:6" ht="28.5" customHeight="1" x14ac:dyDescent="0.25">
      <c r="A31" s="297"/>
      <c r="B31" s="297"/>
      <c r="C31" s="297"/>
      <c r="D31" s="297"/>
      <c r="E31" s="297"/>
      <c r="F31" s="297"/>
    </row>
    <row r="32" spans="1:6" ht="24" customHeight="1" x14ac:dyDescent="0.25">
      <c r="A32" s="297"/>
      <c r="B32" s="297"/>
      <c r="C32" s="297"/>
      <c r="D32" s="297"/>
      <c r="E32" s="297"/>
      <c r="F32" s="297"/>
    </row>
    <row r="33" spans="1:6" ht="6" customHeight="1" x14ac:dyDescent="0.25">
      <c r="A33" s="297"/>
      <c r="B33" s="297"/>
      <c r="C33" s="297"/>
      <c r="D33" s="297"/>
      <c r="E33" s="297"/>
      <c r="F33" s="297"/>
    </row>
    <row r="34" spans="1:6" ht="41.25" customHeight="1" x14ac:dyDescent="0.25">
      <c r="A34" s="319" t="s">
        <v>247</v>
      </c>
      <c r="B34" s="319"/>
      <c r="C34" s="319"/>
      <c r="D34" s="319"/>
      <c r="E34" s="319"/>
      <c r="F34" s="319"/>
    </row>
    <row r="35" spans="1:6" ht="41.25" customHeight="1" x14ac:dyDescent="0.25">
      <c r="A35" s="319"/>
      <c r="B35" s="319"/>
      <c r="C35" s="319"/>
      <c r="D35" s="319"/>
      <c r="E35" s="319"/>
      <c r="F35" s="319"/>
    </row>
    <row r="36" spans="1:6" ht="41.25" customHeight="1" x14ac:dyDescent="0.25">
      <c r="A36" s="319"/>
      <c r="B36" s="319"/>
      <c r="C36" s="319"/>
      <c r="D36" s="319"/>
      <c r="E36" s="319"/>
      <c r="F36" s="319"/>
    </row>
    <row r="37" spans="1:6" ht="41.25" customHeight="1" x14ac:dyDescent="0.25">
      <c r="A37" s="319"/>
      <c r="B37" s="319"/>
      <c r="C37" s="319"/>
      <c r="D37" s="319"/>
      <c r="E37" s="319"/>
      <c r="F37" s="319"/>
    </row>
    <row r="38" spans="1:6" ht="41.25" customHeight="1" x14ac:dyDescent="0.25">
      <c r="A38" s="319"/>
      <c r="B38" s="319"/>
      <c r="C38" s="319"/>
      <c r="D38" s="319"/>
      <c r="E38" s="319"/>
      <c r="F38" s="319"/>
    </row>
    <row r="39" spans="1:6" ht="41.25" customHeight="1" x14ac:dyDescent="0.25">
      <c r="A39" s="319"/>
      <c r="B39" s="319"/>
      <c r="C39" s="319"/>
      <c r="D39" s="319"/>
      <c r="E39" s="319"/>
      <c r="F39" s="319"/>
    </row>
    <row r="40" spans="1:6" ht="41.25" customHeight="1" x14ac:dyDescent="0.25">
      <c r="A40" s="319"/>
      <c r="B40" s="319"/>
      <c r="C40" s="319"/>
      <c r="D40" s="319"/>
      <c r="E40" s="319"/>
      <c r="F40" s="319"/>
    </row>
    <row r="41" spans="1:6" ht="41.25" customHeight="1" x14ac:dyDescent="0.25">
      <c r="A41" s="319"/>
      <c r="B41" s="319"/>
      <c r="C41" s="319"/>
      <c r="D41" s="319"/>
      <c r="E41" s="319"/>
      <c r="F41" s="319"/>
    </row>
    <row r="42" spans="1:6" ht="41.25" customHeight="1" x14ac:dyDescent="0.25">
      <c r="A42" s="319"/>
      <c r="B42" s="319"/>
      <c r="C42" s="319"/>
      <c r="D42" s="319"/>
      <c r="E42" s="319"/>
      <c r="F42" s="319"/>
    </row>
    <row r="43" spans="1:6" ht="41.25" customHeight="1" x14ac:dyDescent="0.25">
      <c r="A43" s="319"/>
      <c r="B43" s="319"/>
      <c r="C43" s="319"/>
      <c r="D43" s="319"/>
      <c r="E43" s="319"/>
      <c r="F43" s="319"/>
    </row>
    <row r="44" spans="1:6" ht="41.25" customHeight="1" x14ac:dyDescent="0.25">
      <c r="A44" s="319"/>
      <c r="B44" s="319"/>
      <c r="C44" s="319"/>
      <c r="D44" s="319"/>
      <c r="E44" s="319"/>
      <c r="F44" s="319"/>
    </row>
    <row r="45" spans="1:6" ht="41.25" customHeight="1" x14ac:dyDescent="0.25">
      <c r="A45" s="319"/>
      <c r="B45" s="319"/>
      <c r="C45" s="319"/>
      <c r="D45" s="319"/>
      <c r="E45" s="319"/>
      <c r="F45" s="319"/>
    </row>
    <row r="46" spans="1:6" ht="41.25" customHeight="1" x14ac:dyDescent="0.25">
      <c r="A46" s="319"/>
      <c r="B46" s="319"/>
      <c r="C46" s="319"/>
      <c r="D46" s="319"/>
      <c r="E46" s="319"/>
      <c r="F46" s="319"/>
    </row>
    <row r="47" spans="1:6" ht="41.25" customHeight="1" x14ac:dyDescent="0.25">
      <c r="A47" s="319"/>
      <c r="B47" s="319"/>
      <c r="C47" s="319"/>
      <c r="D47" s="319"/>
      <c r="E47" s="319"/>
      <c r="F47" s="319"/>
    </row>
    <row r="48" spans="1:6" ht="41.25" customHeight="1" x14ac:dyDescent="0.25">
      <c r="A48" s="319"/>
      <c r="B48" s="319"/>
      <c r="C48" s="319"/>
      <c r="D48" s="319"/>
      <c r="E48" s="319"/>
      <c r="F48" s="319"/>
    </row>
    <row r="49" spans="1:7" ht="41.25" customHeight="1" x14ac:dyDescent="0.25">
      <c r="A49" s="319"/>
      <c r="B49" s="319"/>
      <c r="C49" s="319"/>
      <c r="D49" s="319"/>
      <c r="E49" s="319"/>
      <c r="F49" s="319"/>
    </row>
    <row r="50" spans="1:7" ht="41.25" customHeight="1" x14ac:dyDescent="0.25">
      <c r="A50" s="319"/>
      <c r="B50" s="319"/>
      <c r="C50" s="319"/>
      <c r="D50" s="319"/>
      <c r="E50" s="319"/>
      <c r="F50" s="319"/>
    </row>
    <row r="51" spans="1:7" ht="41.25" customHeight="1" x14ac:dyDescent="0.25">
      <c r="A51" s="319"/>
      <c r="B51" s="319"/>
      <c r="C51" s="319"/>
      <c r="D51" s="319"/>
      <c r="E51" s="319"/>
      <c r="F51" s="319"/>
    </row>
    <row r="52" spans="1:7" ht="41.25" customHeight="1" x14ac:dyDescent="0.25">
      <c r="A52" s="319"/>
      <c r="B52" s="319"/>
      <c r="C52" s="319"/>
      <c r="D52" s="319"/>
      <c r="E52" s="319"/>
      <c r="F52" s="319"/>
    </row>
    <row r="53" spans="1:7" ht="34.200000000000003" customHeight="1" x14ac:dyDescent="0.25">
      <c r="A53" s="319"/>
      <c r="B53" s="319"/>
      <c r="C53" s="319"/>
      <c r="D53" s="319"/>
      <c r="E53" s="319"/>
      <c r="F53" s="319"/>
    </row>
    <row r="54" spans="1:7" x14ac:dyDescent="0.25">
      <c r="A54" s="70"/>
      <c r="B54" s="69"/>
      <c r="D54" s="72"/>
      <c r="E54" s="72"/>
      <c r="F54" s="72"/>
    </row>
    <row r="55" spans="1:7" ht="13.5" customHeight="1" x14ac:dyDescent="0.25">
      <c r="A55" s="23"/>
      <c r="B55" s="45"/>
      <c r="C55" s="44"/>
      <c r="D55" s="44"/>
      <c r="E55" s="44"/>
      <c r="F55" s="44"/>
    </row>
    <row r="56" spans="1:7" ht="18" thickBot="1" x14ac:dyDescent="0.3">
      <c r="A56" s="208"/>
      <c r="B56" s="209" t="s">
        <v>221</v>
      </c>
      <c r="D56" s="72"/>
      <c r="E56" s="72"/>
      <c r="F56" s="72"/>
      <c r="G56" s="190"/>
    </row>
    <row r="57" spans="1:7" ht="13.5" customHeight="1" thickTop="1" x14ac:dyDescent="0.25">
      <c r="A57" s="23"/>
      <c r="B57" s="45"/>
      <c r="C57" s="44"/>
      <c r="D57" s="44"/>
      <c r="E57" s="44"/>
      <c r="F57" s="44"/>
      <c r="G57" s="190"/>
    </row>
    <row r="58" spans="1:7" ht="159" thickBot="1" x14ac:dyDescent="0.3">
      <c r="A58" s="33" t="s">
        <v>37</v>
      </c>
      <c r="B58" s="61" t="s">
        <v>477</v>
      </c>
      <c r="C58" s="139"/>
      <c r="D58" s="37"/>
      <c r="E58" s="37"/>
      <c r="F58" s="42"/>
    </row>
    <row r="59" spans="1:7" ht="33.6" customHeight="1" thickBot="1" x14ac:dyDescent="0.3">
      <c r="A59" s="29"/>
      <c r="B59" s="271" t="s">
        <v>476</v>
      </c>
      <c r="C59" s="35"/>
      <c r="D59" s="26"/>
      <c r="E59" s="255"/>
      <c r="F59" s="24">
        <f>C59*E59</f>
        <v>0</v>
      </c>
    </row>
    <row r="60" spans="1:7" ht="21" customHeight="1" thickBot="1" x14ac:dyDescent="0.3">
      <c r="A60" s="29"/>
      <c r="B60" s="28"/>
      <c r="C60" s="35">
        <v>6</v>
      </c>
      <c r="D60" s="26" t="s">
        <v>27</v>
      </c>
      <c r="E60" s="25"/>
      <c r="F60" s="24">
        <f>C60*E60</f>
        <v>0</v>
      </c>
    </row>
    <row r="61" spans="1:7" ht="13.8" x14ac:dyDescent="0.25">
      <c r="A61" s="23"/>
      <c r="B61" s="45"/>
      <c r="C61" s="44"/>
      <c r="D61" s="44"/>
      <c r="E61" s="44"/>
      <c r="F61" s="44"/>
    </row>
    <row r="62" spans="1:7" ht="13.5" customHeight="1" x14ac:dyDescent="0.25">
      <c r="A62" s="23"/>
      <c r="B62" s="45"/>
      <c r="C62" s="44"/>
      <c r="D62" s="44"/>
      <c r="E62" s="44"/>
      <c r="F62" s="44"/>
    </row>
    <row r="63" spans="1:7" ht="18" thickBot="1" x14ac:dyDescent="0.3">
      <c r="A63" s="208"/>
      <c r="B63" s="209" t="s">
        <v>220</v>
      </c>
      <c r="D63" s="72"/>
      <c r="E63" s="72"/>
      <c r="F63" s="72"/>
      <c r="G63" s="190"/>
    </row>
    <row r="64" spans="1:7" ht="13.5" customHeight="1" thickTop="1" x14ac:dyDescent="0.25">
      <c r="A64" s="23"/>
      <c r="B64" s="45"/>
      <c r="C64" s="44"/>
      <c r="D64" s="44"/>
      <c r="E64" s="44"/>
      <c r="F64" s="44"/>
      <c r="G64" s="190"/>
    </row>
    <row r="65" spans="1:6" ht="238.2" thickBot="1" x14ac:dyDescent="0.3">
      <c r="A65" s="33" t="s">
        <v>36</v>
      </c>
      <c r="B65" s="61" t="s">
        <v>546</v>
      </c>
      <c r="C65" s="139"/>
      <c r="D65" s="37"/>
      <c r="E65" s="37"/>
      <c r="F65" s="42"/>
    </row>
    <row r="66" spans="1:6" ht="21" customHeight="1" thickBot="1" x14ac:dyDescent="0.3">
      <c r="A66" s="29"/>
      <c r="B66" s="28"/>
      <c r="C66" s="35">
        <v>154</v>
      </c>
      <c r="D66" s="26" t="s">
        <v>27</v>
      </c>
      <c r="E66" s="25"/>
      <c r="F66" s="24">
        <f>C66*E66</f>
        <v>0</v>
      </c>
    </row>
    <row r="67" spans="1:6" ht="13.5" customHeight="1" x14ac:dyDescent="0.25">
      <c r="A67" s="23"/>
      <c r="B67" s="45"/>
      <c r="C67" s="44"/>
      <c r="D67" s="44"/>
      <c r="E67" s="44"/>
      <c r="F67" s="44"/>
    </row>
    <row r="68" spans="1:6" ht="53.4" thickBot="1" x14ac:dyDescent="0.3">
      <c r="A68" s="33" t="s">
        <v>35</v>
      </c>
      <c r="B68" s="60" t="s">
        <v>515</v>
      </c>
      <c r="C68" s="32"/>
      <c r="D68" s="37"/>
      <c r="E68" s="37"/>
      <c r="F68" s="42"/>
    </row>
    <row r="69" spans="1:6" ht="21.75" customHeight="1" thickBot="1" x14ac:dyDescent="0.3">
      <c r="A69" s="82"/>
      <c r="B69" s="28"/>
      <c r="C69" s="81">
        <v>0.1</v>
      </c>
      <c r="D69" s="26"/>
      <c r="E69" s="25">
        <f>SUM(F54:F68)</f>
        <v>0</v>
      </c>
      <c r="F69" s="24">
        <f>E69*C69</f>
        <v>0</v>
      </c>
    </row>
    <row r="70" spans="1:6" ht="13.8" x14ac:dyDescent="0.25">
      <c r="A70" s="23"/>
      <c r="B70" s="1"/>
      <c r="C70" s="1"/>
      <c r="D70" s="1"/>
      <c r="E70" s="1"/>
      <c r="F70" s="1"/>
    </row>
    <row r="71" spans="1:6" ht="13.5" customHeight="1" thickBot="1" x14ac:dyDescent="0.3">
      <c r="A71" s="23"/>
      <c r="B71" s="45"/>
      <c r="C71" s="44"/>
      <c r="D71" s="44"/>
      <c r="E71" s="44"/>
      <c r="F71" s="44"/>
    </row>
    <row r="72" spans="1:6" ht="21" customHeight="1" thickBot="1" x14ac:dyDescent="0.3">
      <c r="A72" s="22" t="s">
        <v>116</v>
      </c>
      <c r="B72" s="50" t="s">
        <v>132</v>
      </c>
      <c r="C72" s="288" t="s">
        <v>24</v>
      </c>
      <c r="D72" s="285"/>
      <c r="E72" s="20"/>
      <c r="F72" s="19">
        <f>SUM(F54:F71)</f>
        <v>0</v>
      </c>
    </row>
  </sheetData>
  <mergeCells count="3">
    <mergeCell ref="A5:F33"/>
    <mergeCell ref="A34:F53"/>
    <mergeCell ref="C72:D72"/>
  </mergeCells>
  <conditionalFormatting sqref="E69">
    <cfRule type="cellIs" dxfId="45" priority="106" stopIfTrue="1" operator="equal">
      <formula>0</formula>
    </cfRule>
  </conditionalFormatting>
  <conditionalFormatting sqref="F1:F69">
    <cfRule type="cellIs" dxfId="44" priority="54" stopIfTrue="1" operator="equal">
      <formula>0</formula>
    </cfRule>
  </conditionalFormatting>
  <conditionalFormatting sqref="F68:F69">
    <cfRule type="cellIs" dxfId="43" priority="108" stopIfTrue="1" operator="equal">
      <formula>0</formula>
    </cfRule>
  </conditionalFormatting>
  <conditionalFormatting sqref="F68:F65520">
    <cfRule type="cellIs" dxfId="42" priority="109"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37"/>
  <sheetViews>
    <sheetView view="pageBreakPreview" topLeftCell="A16" zoomScaleNormal="100" zoomScaleSheetLayoutView="100" workbookViewId="0">
      <selection activeCell="G34" sqref="G34"/>
    </sheetView>
  </sheetViews>
  <sheetFormatPr defaultRowHeight="15" x14ac:dyDescent="0.25"/>
  <cols>
    <col min="1" max="1" width="6.5546875" style="12" customWidth="1"/>
    <col min="2" max="2" width="53.109375" style="54" customWidth="1"/>
    <col min="3" max="3" width="8.109375" style="38" bestFit="1" customWidth="1"/>
    <col min="4" max="4" width="5.5546875" style="39" customWidth="1"/>
    <col min="5" max="5" width="11.33203125" style="38" bestFit="1" customWidth="1"/>
    <col min="6" max="6" width="16.33203125" style="38" customWidth="1"/>
    <col min="7" max="7" width="70.44140625" style="196" customWidth="1"/>
    <col min="8" max="255" width="9.109375" style="1"/>
    <col min="256" max="256" width="7.88671875" style="1" bestFit="1" customWidth="1"/>
    <col min="257" max="257" width="53.109375" style="1" customWidth="1"/>
    <col min="258" max="258" width="9.44140625" style="1" customWidth="1"/>
    <col min="259" max="259" width="5.5546875" style="1" customWidth="1"/>
    <col min="260" max="260" width="12.33203125" style="1" customWidth="1"/>
    <col min="261" max="261" width="16.33203125" style="1" customWidth="1"/>
    <col min="262" max="511" width="9.109375" style="1"/>
    <col min="512" max="512" width="7.88671875" style="1" bestFit="1" customWidth="1"/>
    <col min="513" max="513" width="53.109375" style="1" customWidth="1"/>
    <col min="514" max="514" width="9.44140625" style="1" customWidth="1"/>
    <col min="515" max="515" width="5.5546875" style="1" customWidth="1"/>
    <col min="516" max="516" width="12.33203125" style="1" customWidth="1"/>
    <col min="517" max="517" width="16.33203125" style="1" customWidth="1"/>
    <col min="518" max="767" width="9.109375" style="1"/>
    <col min="768" max="768" width="7.88671875" style="1" bestFit="1" customWidth="1"/>
    <col min="769" max="769" width="53.109375" style="1" customWidth="1"/>
    <col min="770" max="770" width="9.44140625" style="1" customWidth="1"/>
    <col min="771" max="771" width="5.5546875" style="1" customWidth="1"/>
    <col min="772" max="772" width="12.33203125" style="1" customWidth="1"/>
    <col min="773" max="773" width="16.33203125" style="1" customWidth="1"/>
    <col min="774" max="1023" width="9.109375" style="1"/>
    <col min="1024" max="1024" width="7.88671875" style="1" bestFit="1" customWidth="1"/>
    <col min="1025" max="1025" width="53.109375" style="1" customWidth="1"/>
    <col min="1026" max="1026" width="9.44140625" style="1" customWidth="1"/>
    <col min="1027" max="1027" width="5.5546875" style="1" customWidth="1"/>
    <col min="1028" max="1028" width="12.33203125" style="1" customWidth="1"/>
    <col min="1029" max="1029" width="16.33203125" style="1" customWidth="1"/>
    <col min="1030" max="1279" width="9.109375" style="1"/>
    <col min="1280" max="1280" width="7.88671875" style="1" bestFit="1" customWidth="1"/>
    <col min="1281" max="1281" width="53.109375" style="1" customWidth="1"/>
    <col min="1282" max="1282" width="9.44140625" style="1" customWidth="1"/>
    <col min="1283" max="1283" width="5.5546875" style="1" customWidth="1"/>
    <col min="1284" max="1284" width="12.33203125" style="1" customWidth="1"/>
    <col min="1285" max="1285" width="16.33203125" style="1" customWidth="1"/>
    <col min="1286" max="1535" width="9.109375" style="1"/>
    <col min="1536" max="1536" width="7.88671875" style="1" bestFit="1" customWidth="1"/>
    <col min="1537" max="1537" width="53.109375" style="1" customWidth="1"/>
    <col min="1538" max="1538" width="9.44140625" style="1" customWidth="1"/>
    <col min="1539" max="1539" width="5.5546875" style="1" customWidth="1"/>
    <col min="1540" max="1540" width="12.33203125" style="1" customWidth="1"/>
    <col min="1541" max="1541" width="16.33203125" style="1" customWidth="1"/>
    <col min="1542" max="1791" width="9.109375" style="1"/>
    <col min="1792" max="1792" width="7.88671875" style="1" bestFit="1" customWidth="1"/>
    <col min="1793" max="1793" width="53.109375" style="1" customWidth="1"/>
    <col min="1794" max="1794" width="9.44140625" style="1" customWidth="1"/>
    <col min="1795" max="1795" width="5.5546875" style="1" customWidth="1"/>
    <col min="1796" max="1796" width="12.33203125" style="1" customWidth="1"/>
    <col min="1797" max="1797" width="16.33203125" style="1" customWidth="1"/>
    <col min="1798" max="2047" width="9.109375" style="1"/>
    <col min="2048" max="2048" width="7.88671875" style="1" bestFit="1" customWidth="1"/>
    <col min="2049" max="2049" width="53.109375" style="1" customWidth="1"/>
    <col min="2050" max="2050" width="9.44140625" style="1" customWidth="1"/>
    <col min="2051" max="2051" width="5.5546875" style="1" customWidth="1"/>
    <col min="2052" max="2052" width="12.33203125" style="1" customWidth="1"/>
    <col min="2053" max="2053" width="16.33203125" style="1" customWidth="1"/>
    <col min="2054" max="2303" width="9.109375" style="1"/>
    <col min="2304" max="2304" width="7.88671875" style="1" bestFit="1" customWidth="1"/>
    <col min="2305" max="2305" width="53.109375" style="1" customWidth="1"/>
    <col min="2306" max="2306" width="9.44140625" style="1" customWidth="1"/>
    <col min="2307" max="2307" width="5.5546875" style="1" customWidth="1"/>
    <col min="2308" max="2308" width="12.33203125" style="1" customWidth="1"/>
    <col min="2309" max="2309" width="16.33203125" style="1" customWidth="1"/>
    <col min="2310" max="2559" width="9.109375" style="1"/>
    <col min="2560" max="2560" width="7.88671875" style="1" bestFit="1" customWidth="1"/>
    <col min="2561" max="2561" width="53.109375" style="1" customWidth="1"/>
    <col min="2562" max="2562" width="9.44140625" style="1" customWidth="1"/>
    <col min="2563" max="2563" width="5.5546875" style="1" customWidth="1"/>
    <col min="2564" max="2564" width="12.33203125" style="1" customWidth="1"/>
    <col min="2565" max="2565" width="16.33203125" style="1" customWidth="1"/>
    <col min="2566" max="2815" width="9.109375" style="1"/>
    <col min="2816" max="2816" width="7.88671875" style="1" bestFit="1" customWidth="1"/>
    <col min="2817" max="2817" width="53.109375" style="1" customWidth="1"/>
    <col min="2818" max="2818" width="9.44140625" style="1" customWidth="1"/>
    <col min="2819" max="2819" width="5.5546875" style="1" customWidth="1"/>
    <col min="2820" max="2820" width="12.33203125" style="1" customWidth="1"/>
    <col min="2821" max="2821" width="16.33203125" style="1" customWidth="1"/>
    <col min="2822" max="3071" width="9.109375" style="1"/>
    <col min="3072" max="3072" width="7.88671875" style="1" bestFit="1" customWidth="1"/>
    <col min="3073" max="3073" width="53.109375" style="1" customWidth="1"/>
    <col min="3074" max="3074" width="9.44140625" style="1" customWidth="1"/>
    <col min="3075" max="3075" width="5.5546875" style="1" customWidth="1"/>
    <col min="3076" max="3076" width="12.33203125" style="1" customWidth="1"/>
    <col min="3077" max="3077" width="16.33203125" style="1" customWidth="1"/>
    <col min="3078" max="3327" width="9.109375" style="1"/>
    <col min="3328" max="3328" width="7.88671875" style="1" bestFit="1" customWidth="1"/>
    <col min="3329" max="3329" width="53.109375" style="1" customWidth="1"/>
    <col min="3330" max="3330" width="9.44140625" style="1" customWidth="1"/>
    <col min="3331" max="3331" width="5.5546875" style="1" customWidth="1"/>
    <col min="3332" max="3332" width="12.33203125" style="1" customWidth="1"/>
    <col min="3333" max="3333" width="16.33203125" style="1" customWidth="1"/>
    <col min="3334" max="3583" width="9.109375" style="1"/>
    <col min="3584" max="3584" width="7.88671875" style="1" bestFit="1" customWidth="1"/>
    <col min="3585" max="3585" width="53.109375" style="1" customWidth="1"/>
    <col min="3586" max="3586" width="9.44140625" style="1" customWidth="1"/>
    <col min="3587" max="3587" width="5.5546875" style="1" customWidth="1"/>
    <col min="3588" max="3588" width="12.33203125" style="1" customWidth="1"/>
    <col min="3589" max="3589" width="16.33203125" style="1" customWidth="1"/>
    <col min="3590" max="3839" width="9.109375" style="1"/>
    <col min="3840" max="3840" width="7.88671875" style="1" bestFit="1" customWidth="1"/>
    <col min="3841" max="3841" width="53.109375" style="1" customWidth="1"/>
    <col min="3842" max="3842" width="9.44140625" style="1" customWidth="1"/>
    <col min="3843" max="3843" width="5.5546875" style="1" customWidth="1"/>
    <col min="3844" max="3844" width="12.33203125" style="1" customWidth="1"/>
    <col min="3845" max="3845" width="16.33203125" style="1" customWidth="1"/>
    <col min="3846" max="4095" width="9.109375" style="1"/>
    <col min="4096" max="4096" width="7.88671875" style="1" bestFit="1" customWidth="1"/>
    <col min="4097" max="4097" width="53.109375" style="1" customWidth="1"/>
    <col min="4098" max="4098" width="9.44140625" style="1" customWidth="1"/>
    <col min="4099" max="4099" width="5.5546875" style="1" customWidth="1"/>
    <col min="4100" max="4100" width="12.33203125" style="1" customWidth="1"/>
    <col min="4101" max="4101" width="16.33203125" style="1" customWidth="1"/>
    <col min="4102" max="4351" width="9.109375" style="1"/>
    <col min="4352" max="4352" width="7.88671875" style="1" bestFit="1" customWidth="1"/>
    <col min="4353" max="4353" width="53.109375" style="1" customWidth="1"/>
    <col min="4354" max="4354" width="9.44140625" style="1" customWidth="1"/>
    <col min="4355" max="4355" width="5.5546875" style="1" customWidth="1"/>
    <col min="4356" max="4356" width="12.33203125" style="1" customWidth="1"/>
    <col min="4357" max="4357" width="16.33203125" style="1" customWidth="1"/>
    <col min="4358" max="4607" width="9.109375" style="1"/>
    <col min="4608" max="4608" width="7.88671875" style="1" bestFit="1" customWidth="1"/>
    <col min="4609" max="4609" width="53.109375" style="1" customWidth="1"/>
    <col min="4610" max="4610" width="9.44140625" style="1" customWidth="1"/>
    <col min="4611" max="4611" width="5.5546875" style="1" customWidth="1"/>
    <col min="4612" max="4612" width="12.33203125" style="1" customWidth="1"/>
    <col min="4613" max="4613" width="16.33203125" style="1" customWidth="1"/>
    <col min="4614" max="4863" width="9.109375" style="1"/>
    <col min="4864" max="4864" width="7.88671875" style="1" bestFit="1" customWidth="1"/>
    <col min="4865" max="4865" width="53.109375" style="1" customWidth="1"/>
    <col min="4866" max="4866" width="9.44140625" style="1" customWidth="1"/>
    <col min="4867" max="4867" width="5.5546875" style="1" customWidth="1"/>
    <col min="4868" max="4868" width="12.33203125" style="1" customWidth="1"/>
    <col min="4869" max="4869" width="16.33203125" style="1" customWidth="1"/>
    <col min="4870" max="5119" width="9.109375" style="1"/>
    <col min="5120" max="5120" width="7.88671875" style="1" bestFit="1" customWidth="1"/>
    <col min="5121" max="5121" width="53.109375" style="1" customWidth="1"/>
    <col min="5122" max="5122" width="9.44140625" style="1" customWidth="1"/>
    <col min="5123" max="5123" width="5.5546875" style="1" customWidth="1"/>
    <col min="5124" max="5124" width="12.33203125" style="1" customWidth="1"/>
    <col min="5125" max="5125" width="16.33203125" style="1" customWidth="1"/>
    <col min="5126" max="5375" width="9.109375" style="1"/>
    <col min="5376" max="5376" width="7.88671875" style="1" bestFit="1" customWidth="1"/>
    <col min="5377" max="5377" width="53.109375" style="1" customWidth="1"/>
    <col min="5378" max="5378" width="9.44140625" style="1" customWidth="1"/>
    <col min="5379" max="5379" width="5.5546875" style="1" customWidth="1"/>
    <col min="5380" max="5380" width="12.33203125" style="1" customWidth="1"/>
    <col min="5381" max="5381" width="16.33203125" style="1" customWidth="1"/>
    <col min="5382" max="5631" width="9.109375" style="1"/>
    <col min="5632" max="5632" width="7.88671875" style="1" bestFit="1" customWidth="1"/>
    <col min="5633" max="5633" width="53.109375" style="1" customWidth="1"/>
    <col min="5634" max="5634" width="9.44140625" style="1" customWidth="1"/>
    <col min="5635" max="5635" width="5.5546875" style="1" customWidth="1"/>
    <col min="5636" max="5636" width="12.33203125" style="1" customWidth="1"/>
    <col min="5637" max="5637" width="16.33203125" style="1" customWidth="1"/>
    <col min="5638" max="5887" width="9.109375" style="1"/>
    <col min="5888" max="5888" width="7.88671875" style="1" bestFit="1" customWidth="1"/>
    <col min="5889" max="5889" width="53.109375" style="1" customWidth="1"/>
    <col min="5890" max="5890" width="9.44140625" style="1" customWidth="1"/>
    <col min="5891" max="5891" width="5.5546875" style="1" customWidth="1"/>
    <col min="5892" max="5892" width="12.33203125" style="1" customWidth="1"/>
    <col min="5893" max="5893" width="16.33203125" style="1" customWidth="1"/>
    <col min="5894" max="6143" width="9.109375" style="1"/>
    <col min="6144" max="6144" width="7.88671875" style="1" bestFit="1" customWidth="1"/>
    <col min="6145" max="6145" width="53.109375" style="1" customWidth="1"/>
    <col min="6146" max="6146" width="9.44140625" style="1" customWidth="1"/>
    <col min="6147" max="6147" width="5.5546875" style="1" customWidth="1"/>
    <col min="6148" max="6148" width="12.33203125" style="1" customWidth="1"/>
    <col min="6149" max="6149" width="16.33203125" style="1" customWidth="1"/>
    <col min="6150" max="6399" width="9.109375" style="1"/>
    <col min="6400" max="6400" width="7.88671875" style="1" bestFit="1" customWidth="1"/>
    <col min="6401" max="6401" width="53.109375" style="1" customWidth="1"/>
    <col min="6402" max="6402" width="9.44140625" style="1" customWidth="1"/>
    <col min="6403" max="6403" width="5.5546875" style="1" customWidth="1"/>
    <col min="6404" max="6404" width="12.33203125" style="1" customWidth="1"/>
    <col min="6405" max="6405" width="16.33203125" style="1" customWidth="1"/>
    <col min="6406" max="6655" width="9.109375" style="1"/>
    <col min="6656" max="6656" width="7.88671875" style="1" bestFit="1" customWidth="1"/>
    <col min="6657" max="6657" width="53.109375" style="1" customWidth="1"/>
    <col min="6658" max="6658" width="9.44140625" style="1" customWidth="1"/>
    <col min="6659" max="6659" width="5.5546875" style="1" customWidth="1"/>
    <col min="6660" max="6660" width="12.33203125" style="1" customWidth="1"/>
    <col min="6661" max="6661" width="16.33203125" style="1" customWidth="1"/>
    <col min="6662" max="6911" width="9.109375" style="1"/>
    <col min="6912" max="6912" width="7.88671875" style="1" bestFit="1" customWidth="1"/>
    <col min="6913" max="6913" width="53.109375" style="1" customWidth="1"/>
    <col min="6914" max="6914" width="9.44140625" style="1" customWidth="1"/>
    <col min="6915" max="6915" width="5.5546875" style="1" customWidth="1"/>
    <col min="6916" max="6916" width="12.33203125" style="1" customWidth="1"/>
    <col min="6917" max="6917" width="16.33203125" style="1" customWidth="1"/>
    <col min="6918" max="7167" width="9.109375" style="1"/>
    <col min="7168" max="7168" width="7.88671875" style="1" bestFit="1" customWidth="1"/>
    <col min="7169" max="7169" width="53.109375" style="1" customWidth="1"/>
    <col min="7170" max="7170" width="9.44140625" style="1" customWidth="1"/>
    <col min="7171" max="7171" width="5.5546875" style="1" customWidth="1"/>
    <col min="7172" max="7172" width="12.33203125" style="1" customWidth="1"/>
    <col min="7173" max="7173" width="16.33203125" style="1" customWidth="1"/>
    <col min="7174" max="7423" width="9.109375" style="1"/>
    <col min="7424" max="7424" width="7.88671875" style="1" bestFit="1" customWidth="1"/>
    <col min="7425" max="7425" width="53.109375" style="1" customWidth="1"/>
    <col min="7426" max="7426" width="9.44140625" style="1" customWidth="1"/>
    <col min="7427" max="7427" width="5.5546875" style="1" customWidth="1"/>
    <col min="7428" max="7428" width="12.33203125" style="1" customWidth="1"/>
    <col min="7429" max="7429" width="16.33203125" style="1" customWidth="1"/>
    <col min="7430" max="7679" width="9.109375" style="1"/>
    <col min="7680" max="7680" width="7.88671875" style="1" bestFit="1" customWidth="1"/>
    <col min="7681" max="7681" width="53.109375" style="1" customWidth="1"/>
    <col min="7682" max="7682" width="9.44140625" style="1" customWidth="1"/>
    <col min="7683" max="7683" width="5.5546875" style="1" customWidth="1"/>
    <col min="7684" max="7684" width="12.33203125" style="1" customWidth="1"/>
    <col min="7685" max="7685" width="16.33203125" style="1" customWidth="1"/>
    <col min="7686" max="7935" width="9.109375" style="1"/>
    <col min="7936" max="7936" width="7.88671875" style="1" bestFit="1" customWidth="1"/>
    <col min="7937" max="7937" width="53.109375" style="1" customWidth="1"/>
    <col min="7938" max="7938" width="9.44140625" style="1" customWidth="1"/>
    <col min="7939" max="7939" width="5.5546875" style="1" customWidth="1"/>
    <col min="7940" max="7940" width="12.33203125" style="1" customWidth="1"/>
    <col min="7941" max="7941" width="16.33203125" style="1" customWidth="1"/>
    <col min="7942" max="8191" width="9.109375" style="1"/>
    <col min="8192" max="8192" width="7.88671875" style="1" bestFit="1" customWidth="1"/>
    <col min="8193" max="8193" width="53.109375" style="1" customWidth="1"/>
    <col min="8194" max="8194" width="9.44140625" style="1" customWidth="1"/>
    <col min="8195" max="8195" width="5.5546875" style="1" customWidth="1"/>
    <col min="8196" max="8196" width="12.33203125" style="1" customWidth="1"/>
    <col min="8197" max="8197" width="16.33203125" style="1" customWidth="1"/>
    <col min="8198" max="8447" width="9.109375" style="1"/>
    <col min="8448" max="8448" width="7.88671875" style="1" bestFit="1" customWidth="1"/>
    <col min="8449" max="8449" width="53.109375" style="1" customWidth="1"/>
    <col min="8450" max="8450" width="9.44140625" style="1" customWidth="1"/>
    <col min="8451" max="8451" width="5.5546875" style="1" customWidth="1"/>
    <col min="8452" max="8452" width="12.33203125" style="1" customWidth="1"/>
    <col min="8453" max="8453" width="16.33203125" style="1" customWidth="1"/>
    <col min="8454" max="8703" width="9.109375" style="1"/>
    <col min="8704" max="8704" width="7.88671875" style="1" bestFit="1" customWidth="1"/>
    <col min="8705" max="8705" width="53.109375" style="1" customWidth="1"/>
    <col min="8706" max="8706" width="9.44140625" style="1" customWidth="1"/>
    <col min="8707" max="8707" width="5.5546875" style="1" customWidth="1"/>
    <col min="8708" max="8708" width="12.33203125" style="1" customWidth="1"/>
    <col min="8709" max="8709" width="16.33203125" style="1" customWidth="1"/>
    <col min="8710" max="8959" width="9.109375" style="1"/>
    <col min="8960" max="8960" width="7.88671875" style="1" bestFit="1" customWidth="1"/>
    <col min="8961" max="8961" width="53.109375" style="1" customWidth="1"/>
    <col min="8962" max="8962" width="9.44140625" style="1" customWidth="1"/>
    <col min="8963" max="8963" width="5.5546875" style="1" customWidth="1"/>
    <col min="8964" max="8964" width="12.33203125" style="1" customWidth="1"/>
    <col min="8965" max="8965" width="16.33203125" style="1" customWidth="1"/>
    <col min="8966" max="9215" width="9.109375" style="1"/>
    <col min="9216" max="9216" width="7.88671875" style="1" bestFit="1" customWidth="1"/>
    <col min="9217" max="9217" width="53.109375" style="1" customWidth="1"/>
    <col min="9218" max="9218" width="9.44140625" style="1" customWidth="1"/>
    <col min="9219" max="9219" width="5.5546875" style="1" customWidth="1"/>
    <col min="9220" max="9220" width="12.33203125" style="1" customWidth="1"/>
    <col min="9221" max="9221" width="16.33203125" style="1" customWidth="1"/>
    <col min="9222" max="9471" width="9.109375" style="1"/>
    <col min="9472" max="9472" width="7.88671875" style="1" bestFit="1" customWidth="1"/>
    <col min="9473" max="9473" width="53.109375" style="1" customWidth="1"/>
    <col min="9474" max="9474" width="9.44140625" style="1" customWidth="1"/>
    <col min="9475" max="9475" width="5.5546875" style="1" customWidth="1"/>
    <col min="9476" max="9476" width="12.33203125" style="1" customWidth="1"/>
    <col min="9477" max="9477" width="16.33203125" style="1" customWidth="1"/>
    <col min="9478" max="9727" width="9.109375" style="1"/>
    <col min="9728" max="9728" width="7.88671875" style="1" bestFit="1" customWidth="1"/>
    <col min="9729" max="9729" width="53.109375" style="1" customWidth="1"/>
    <col min="9730" max="9730" width="9.44140625" style="1" customWidth="1"/>
    <col min="9731" max="9731" width="5.5546875" style="1" customWidth="1"/>
    <col min="9732" max="9732" width="12.33203125" style="1" customWidth="1"/>
    <col min="9733" max="9733" width="16.33203125" style="1" customWidth="1"/>
    <col min="9734" max="9983" width="9.109375" style="1"/>
    <col min="9984" max="9984" width="7.88671875" style="1" bestFit="1" customWidth="1"/>
    <col min="9985" max="9985" width="53.109375" style="1" customWidth="1"/>
    <col min="9986" max="9986" width="9.44140625" style="1" customWidth="1"/>
    <col min="9987" max="9987" width="5.5546875" style="1" customWidth="1"/>
    <col min="9988" max="9988" width="12.33203125" style="1" customWidth="1"/>
    <col min="9989" max="9989" width="16.33203125" style="1" customWidth="1"/>
    <col min="9990" max="10239" width="9.109375" style="1"/>
    <col min="10240" max="10240" width="7.88671875" style="1" bestFit="1" customWidth="1"/>
    <col min="10241" max="10241" width="53.109375" style="1" customWidth="1"/>
    <col min="10242" max="10242" width="9.44140625" style="1" customWidth="1"/>
    <col min="10243" max="10243" width="5.5546875" style="1" customWidth="1"/>
    <col min="10244" max="10244" width="12.33203125" style="1" customWidth="1"/>
    <col min="10245" max="10245" width="16.33203125" style="1" customWidth="1"/>
    <col min="10246" max="10495" width="9.109375" style="1"/>
    <col min="10496" max="10496" width="7.88671875" style="1" bestFit="1" customWidth="1"/>
    <col min="10497" max="10497" width="53.109375" style="1" customWidth="1"/>
    <col min="10498" max="10498" width="9.44140625" style="1" customWidth="1"/>
    <col min="10499" max="10499" width="5.5546875" style="1" customWidth="1"/>
    <col min="10500" max="10500" width="12.33203125" style="1" customWidth="1"/>
    <col min="10501" max="10501" width="16.33203125" style="1" customWidth="1"/>
    <col min="10502" max="10751" width="9.109375" style="1"/>
    <col min="10752" max="10752" width="7.88671875" style="1" bestFit="1" customWidth="1"/>
    <col min="10753" max="10753" width="53.109375" style="1" customWidth="1"/>
    <col min="10754" max="10754" width="9.44140625" style="1" customWidth="1"/>
    <col min="10755" max="10755" width="5.5546875" style="1" customWidth="1"/>
    <col min="10756" max="10756" width="12.33203125" style="1" customWidth="1"/>
    <col min="10757" max="10757" width="16.33203125" style="1" customWidth="1"/>
    <col min="10758" max="11007" width="9.109375" style="1"/>
    <col min="11008" max="11008" width="7.88671875" style="1" bestFit="1" customWidth="1"/>
    <col min="11009" max="11009" width="53.109375" style="1" customWidth="1"/>
    <col min="11010" max="11010" width="9.44140625" style="1" customWidth="1"/>
    <col min="11011" max="11011" width="5.5546875" style="1" customWidth="1"/>
    <col min="11012" max="11012" width="12.33203125" style="1" customWidth="1"/>
    <col min="11013" max="11013" width="16.33203125" style="1" customWidth="1"/>
    <col min="11014" max="11263" width="9.109375" style="1"/>
    <col min="11264" max="11264" width="7.88671875" style="1" bestFit="1" customWidth="1"/>
    <col min="11265" max="11265" width="53.109375" style="1" customWidth="1"/>
    <col min="11266" max="11266" width="9.44140625" style="1" customWidth="1"/>
    <col min="11267" max="11267" width="5.5546875" style="1" customWidth="1"/>
    <col min="11268" max="11268" width="12.33203125" style="1" customWidth="1"/>
    <col min="11269" max="11269" width="16.33203125" style="1" customWidth="1"/>
    <col min="11270" max="11519" width="9.109375" style="1"/>
    <col min="11520" max="11520" width="7.88671875" style="1" bestFit="1" customWidth="1"/>
    <col min="11521" max="11521" width="53.109375" style="1" customWidth="1"/>
    <col min="11522" max="11522" width="9.44140625" style="1" customWidth="1"/>
    <col min="11523" max="11523" width="5.5546875" style="1" customWidth="1"/>
    <col min="11524" max="11524" width="12.33203125" style="1" customWidth="1"/>
    <col min="11525" max="11525" width="16.33203125" style="1" customWidth="1"/>
    <col min="11526" max="11775" width="9.109375" style="1"/>
    <col min="11776" max="11776" width="7.88671875" style="1" bestFit="1" customWidth="1"/>
    <col min="11777" max="11777" width="53.109375" style="1" customWidth="1"/>
    <col min="11778" max="11778" width="9.44140625" style="1" customWidth="1"/>
    <col min="11779" max="11779" width="5.5546875" style="1" customWidth="1"/>
    <col min="11780" max="11780" width="12.33203125" style="1" customWidth="1"/>
    <col min="11781" max="11781" width="16.33203125" style="1" customWidth="1"/>
    <col min="11782" max="12031" width="9.109375" style="1"/>
    <col min="12032" max="12032" width="7.88671875" style="1" bestFit="1" customWidth="1"/>
    <col min="12033" max="12033" width="53.109375" style="1" customWidth="1"/>
    <col min="12034" max="12034" width="9.44140625" style="1" customWidth="1"/>
    <col min="12035" max="12035" width="5.5546875" style="1" customWidth="1"/>
    <col min="12036" max="12036" width="12.33203125" style="1" customWidth="1"/>
    <col min="12037" max="12037" width="16.33203125" style="1" customWidth="1"/>
    <col min="12038" max="12287" width="9.109375" style="1"/>
    <col min="12288" max="12288" width="7.88671875" style="1" bestFit="1" customWidth="1"/>
    <col min="12289" max="12289" width="53.109375" style="1" customWidth="1"/>
    <col min="12290" max="12290" width="9.44140625" style="1" customWidth="1"/>
    <col min="12291" max="12291" width="5.5546875" style="1" customWidth="1"/>
    <col min="12292" max="12292" width="12.33203125" style="1" customWidth="1"/>
    <col min="12293" max="12293" width="16.33203125" style="1" customWidth="1"/>
    <col min="12294" max="12543" width="9.109375" style="1"/>
    <col min="12544" max="12544" width="7.88671875" style="1" bestFit="1" customWidth="1"/>
    <col min="12545" max="12545" width="53.109375" style="1" customWidth="1"/>
    <col min="12546" max="12546" width="9.44140625" style="1" customWidth="1"/>
    <col min="12547" max="12547" width="5.5546875" style="1" customWidth="1"/>
    <col min="12548" max="12548" width="12.33203125" style="1" customWidth="1"/>
    <col min="12549" max="12549" width="16.33203125" style="1" customWidth="1"/>
    <col min="12550" max="12799" width="9.109375" style="1"/>
    <col min="12800" max="12800" width="7.88671875" style="1" bestFit="1" customWidth="1"/>
    <col min="12801" max="12801" width="53.109375" style="1" customWidth="1"/>
    <col min="12802" max="12802" width="9.44140625" style="1" customWidth="1"/>
    <col min="12803" max="12803" width="5.5546875" style="1" customWidth="1"/>
    <col min="12804" max="12804" width="12.33203125" style="1" customWidth="1"/>
    <col min="12805" max="12805" width="16.33203125" style="1" customWidth="1"/>
    <col min="12806" max="13055" width="9.109375" style="1"/>
    <col min="13056" max="13056" width="7.88671875" style="1" bestFit="1" customWidth="1"/>
    <col min="13057" max="13057" width="53.109375" style="1" customWidth="1"/>
    <col min="13058" max="13058" width="9.44140625" style="1" customWidth="1"/>
    <col min="13059" max="13059" width="5.5546875" style="1" customWidth="1"/>
    <col min="13060" max="13060" width="12.33203125" style="1" customWidth="1"/>
    <col min="13061" max="13061" width="16.33203125" style="1" customWidth="1"/>
    <col min="13062" max="13311" width="9.109375" style="1"/>
    <col min="13312" max="13312" width="7.88671875" style="1" bestFit="1" customWidth="1"/>
    <col min="13313" max="13313" width="53.109375" style="1" customWidth="1"/>
    <col min="13314" max="13314" width="9.44140625" style="1" customWidth="1"/>
    <col min="13315" max="13315" width="5.5546875" style="1" customWidth="1"/>
    <col min="13316" max="13316" width="12.33203125" style="1" customWidth="1"/>
    <col min="13317" max="13317" width="16.33203125" style="1" customWidth="1"/>
    <col min="13318" max="13567" width="9.109375" style="1"/>
    <col min="13568" max="13568" width="7.88671875" style="1" bestFit="1" customWidth="1"/>
    <col min="13569" max="13569" width="53.109375" style="1" customWidth="1"/>
    <col min="13570" max="13570" width="9.44140625" style="1" customWidth="1"/>
    <col min="13571" max="13571" width="5.5546875" style="1" customWidth="1"/>
    <col min="13572" max="13572" width="12.33203125" style="1" customWidth="1"/>
    <col min="13573" max="13573" width="16.33203125" style="1" customWidth="1"/>
    <col min="13574" max="13823" width="9.109375" style="1"/>
    <col min="13824" max="13824" width="7.88671875" style="1" bestFit="1" customWidth="1"/>
    <col min="13825" max="13825" width="53.109375" style="1" customWidth="1"/>
    <col min="13826" max="13826" width="9.44140625" style="1" customWidth="1"/>
    <col min="13827" max="13827" width="5.5546875" style="1" customWidth="1"/>
    <col min="13828" max="13828" width="12.33203125" style="1" customWidth="1"/>
    <col min="13829" max="13829" width="16.33203125" style="1" customWidth="1"/>
    <col min="13830" max="14079" width="9.109375" style="1"/>
    <col min="14080" max="14080" width="7.88671875" style="1" bestFit="1" customWidth="1"/>
    <col min="14081" max="14081" width="53.109375" style="1" customWidth="1"/>
    <col min="14082" max="14082" width="9.44140625" style="1" customWidth="1"/>
    <col min="14083" max="14083" width="5.5546875" style="1" customWidth="1"/>
    <col min="14084" max="14084" width="12.33203125" style="1" customWidth="1"/>
    <col min="14085" max="14085" width="16.33203125" style="1" customWidth="1"/>
    <col min="14086" max="14335" width="9.109375" style="1"/>
    <col min="14336" max="14336" width="7.88671875" style="1" bestFit="1" customWidth="1"/>
    <col min="14337" max="14337" width="53.109375" style="1" customWidth="1"/>
    <col min="14338" max="14338" width="9.44140625" style="1" customWidth="1"/>
    <col min="14339" max="14339" width="5.5546875" style="1" customWidth="1"/>
    <col min="14340" max="14340" width="12.33203125" style="1" customWidth="1"/>
    <col min="14341" max="14341" width="16.33203125" style="1" customWidth="1"/>
    <col min="14342" max="14591" width="9.109375" style="1"/>
    <col min="14592" max="14592" width="7.88671875" style="1" bestFit="1" customWidth="1"/>
    <col min="14593" max="14593" width="53.109375" style="1" customWidth="1"/>
    <col min="14594" max="14594" width="9.44140625" style="1" customWidth="1"/>
    <col min="14595" max="14595" width="5.5546875" style="1" customWidth="1"/>
    <col min="14596" max="14596" width="12.33203125" style="1" customWidth="1"/>
    <col min="14597" max="14597" width="16.33203125" style="1" customWidth="1"/>
    <col min="14598" max="14847" width="9.109375" style="1"/>
    <col min="14848" max="14848" width="7.88671875" style="1" bestFit="1" customWidth="1"/>
    <col min="14849" max="14849" width="53.109375" style="1" customWidth="1"/>
    <col min="14850" max="14850" width="9.44140625" style="1" customWidth="1"/>
    <col min="14851" max="14851" width="5.5546875" style="1" customWidth="1"/>
    <col min="14852" max="14852" width="12.33203125" style="1" customWidth="1"/>
    <col min="14853" max="14853" width="16.33203125" style="1" customWidth="1"/>
    <col min="14854" max="15103" width="9.109375" style="1"/>
    <col min="15104" max="15104" width="7.88671875" style="1" bestFit="1" customWidth="1"/>
    <col min="15105" max="15105" width="53.109375" style="1" customWidth="1"/>
    <col min="15106" max="15106" width="9.44140625" style="1" customWidth="1"/>
    <col min="15107" max="15107" width="5.5546875" style="1" customWidth="1"/>
    <col min="15108" max="15108" width="12.33203125" style="1" customWidth="1"/>
    <col min="15109" max="15109" width="16.33203125" style="1" customWidth="1"/>
    <col min="15110" max="15359" width="9.109375" style="1"/>
    <col min="15360" max="15360" width="7.88671875" style="1" bestFit="1" customWidth="1"/>
    <col min="15361" max="15361" width="53.109375" style="1" customWidth="1"/>
    <col min="15362" max="15362" width="9.44140625" style="1" customWidth="1"/>
    <col min="15363" max="15363" width="5.5546875" style="1" customWidth="1"/>
    <col min="15364" max="15364" width="12.33203125" style="1" customWidth="1"/>
    <col min="15365" max="15365" width="16.33203125" style="1" customWidth="1"/>
    <col min="15366" max="15615" width="9.109375" style="1"/>
    <col min="15616" max="15616" width="7.88671875" style="1" bestFit="1" customWidth="1"/>
    <col min="15617" max="15617" width="53.109375" style="1" customWidth="1"/>
    <col min="15618" max="15618" width="9.44140625" style="1" customWidth="1"/>
    <col min="15619" max="15619" width="5.5546875" style="1" customWidth="1"/>
    <col min="15620" max="15620" width="12.33203125" style="1" customWidth="1"/>
    <col min="15621" max="15621" width="16.33203125" style="1" customWidth="1"/>
    <col min="15622" max="15871" width="9.109375" style="1"/>
    <col min="15872" max="15872" width="7.88671875" style="1" bestFit="1" customWidth="1"/>
    <col min="15873" max="15873" width="53.109375" style="1" customWidth="1"/>
    <col min="15874" max="15874" width="9.44140625" style="1" customWidth="1"/>
    <col min="15875" max="15875" width="5.5546875" style="1" customWidth="1"/>
    <col min="15876" max="15876" width="12.33203125" style="1" customWidth="1"/>
    <col min="15877" max="15877" width="16.33203125" style="1" customWidth="1"/>
    <col min="15878" max="16127" width="9.109375" style="1"/>
    <col min="16128" max="16128" width="7.88671875" style="1" bestFit="1" customWidth="1"/>
    <col min="16129" max="16129" width="53.109375" style="1" customWidth="1"/>
    <col min="16130" max="16130" width="9.44140625" style="1" customWidth="1"/>
    <col min="16131" max="16131" width="5.5546875" style="1" customWidth="1"/>
    <col min="16132" max="16132" width="12.33203125" style="1" customWidth="1"/>
    <col min="16133" max="16133" width="16.33203125" style="1" customWidth="1"/>
    <col min="16134" max="16384" width="9.109375" style="1"/>
  </cols>
  <sheetData>
    <row r="1" spans="1:6" ht="13.5" customHeight="1" x14ac:dyDescent="0.25">
      <c r="A1" s="53" t="s">
        <v>43</v>
      </c>
      <c r="B1" s="53" t="s">
        <v>42</v>
      </c>
      <c r="C1" s="53" t="s">
        <v>41</v>
      </c>
      <c r="D1" s="53" t="s">
        <v>40</v>
      </c>
      <c r="E1" s="53" t="s">
        <v>39</v>
      </c>
      <c r="F1" s="52" t="s">
        <v>38</v>
      </c>
    </row>
    <row r="2" spans="1:6" ht="13.5" customHeight="1" x14ac:dyDescent="0.25">
      <c r="A2" s="23"/>
      <c r="B2" s="45"/>
      <c r="C2" s="44"/>
      <c r="D2" s="44"/>
      <c r="E2" s="44"/>
      <c r="F2" s="44"/>
    </row>
    <row r="3" spans="1:6" ht="18" customHeight="1" x14ac:dyDescent="0.25">
      <c r="A3" s="51" t="s">
        <v>121</v>
      </c>
      <c r="B3" s="50" t="s">
        <v>117</v>
      </c>
      <c r="C3" s="1"/>
      <c r="D3" s="1"/>
      <c r="E3" s="1"/>
      <c r="F3" s="1"/>
    </row>
    <row r="4" spans="1:6" ht="13.5" customHeight="1" x14ac:dyDescent="0.25">
      <c r="A4" s="23"/>
      <c r="B4" s="45"/>
      <c r="C4" s="44"/>
      <c r="D4" s="44"/>
      <c r="E4" s="44"/>
      <c r="F4" s="44"/>
    </row>
    <row r="5" spans="1:6" ht="35.25" customHeight="1" x14ac:dyDescent="0.25">
      <c r="A5" s="319" t="s">
        <v>118</v>
      </c>
      <c r="B5" s="319"/>
      <c r="C5" s="319"/>
      <c r="D5" s="319"/>
      <c r="E5" s="319"/>
      <c r="F5" s="319"/>
    </row>
    <row r="6" spans="1:6" ht="35.25" customHeight="1" x14ac:dyDescent="0.25">
      <c r="A6" s="319"/>
      <c r="B6" s="319"/>
      <c r="C6" s="319"/>
      <c r="D6" s="319"/>
      <c r="E6" s="319"/>
      <c r="F6" s="319"/>
    </row>
    <row r="7" spans="1:6" ht="35.25" customHeight="1" x14ac:dyDescent="0.25">
      <c r="A7" s="319"/>
      <c r="B7" s="319"/>
      <c r="C7" s="319"/>
      <c r="D7" s="319"/>
      <c r="E7" s="319"/>
      <c r="F7" s="319"/>
    </row>
    <row r="8" spans="1:6" ht="35.25" customHeight="1" x14ac:dyDescent="0.25">
      <c r="A8" s="319"/>
      <c r="B8" s="319"/>
      <c r="C8" s="319"/>
      <c r="D8" s="319"/>
      <c r="E8" s="319"/>
      <c r="F8" s="319"/>
    </row>
    <row r="9" spans="1:6" ht="35.25" customHeight="1" x14ac:dyDescent="0.25">
      <c r="A9" s="319"/>
      <c r="B9" s="319"/>
      <c r="C9" s="319"/>
      <c r="D9" s="319"/>
      <c r="E9" s="319"/>
      <c r="F9" s="319"/>
    </row>
    <row r="10" spans="1:6" ht="35.25" customHeight="1" x14ac:dyDescent="0.25">
      <c r="A10" s="319"/>
      <c r="B10" s="319"/>
      <c r="C10" s="319"/>
      <c r="D10" s="319"/>
      <c r="E10" s="319"/>
      <c r="F10" s="319"/>
    </row>
    <row r="11" spans="1:6" ht="35.25" customHeight="1" x14ac:dyDescent="0.25">
      <c r="A11" s="319"/>
      <c r="B11" s="319"/>
      <c r="C11" s="319"/>
      <c r="D11" s="319"/>
      <c r="E11" s="319"/>
      <c r="F11" s="319"/>
    </row>
    <row r="12" spans="1:6" ht="35.25" customHeight="1" x14ac:dyDescent="0.25">
      <c r="A12" s="319"/>
      <c r="B12" s="319"/>
      <c r="C12" s="319"/>
      <c r="D12" s="319"/>
      <c r="E12" s="319"/>
      <c r="F12" s="319"/>
    </row>
    <row r="13" spans="1:6" ht="35.25" customHeight="1" x14ac:dyDescent="0.25">
      <c r="A13" s="319"/>
      <c r="B13" s="319"/>
      <c r="C13" s="319"/>
      <c r="D13" s="319"/>
      <c r="E13" s="319"/>
      <c r="F13" s="319"/>
    </row>
    <row r="14" spans="1:6" ht="35.25" customHeight="1" x14ac:dyDescent="0.25">
      <c r="A14" s="319"/>
      <c r="B14" s="319"/>
      <c r="C14" s="319"/>
      <c r="D14" s="319"/>
      <c r="E14" s="319"/>
      <c r="F14" s="319"/>
    </row>
    <row r="15" spans="1:6" ht="35.25" customHeight="1" x14ac:dyDescent="0.25">
      <c r="A15" s="319"/>
      <c r="B15" s="319"/>
      <c r="C15" s="319"/>
      <c r="D15" s="319"/>
      <c r="E15" s="319"/>
      <c r="F15" s="319"/>
    </row>
    <row r="16" spans="1:6" ht="35.25" customHeight="1" x14ac:dyDescent="0.25">
      <c r="A16" s="319"/>
      <c r="B16" s="319"/>
      <c r="C16" s="319"/>
      <c r="D16" s="319"/>
      <c r="E16" s="319"/>
      <c r="F16" s="319"/>
    </row>
    <row r="17" spans="1:14" ht="35.25" customHeight="1" x14ac:dyDescent="0.25">
      <c r="A17" s="319"/>
      <c r="B17" s="319"/>
      <c r="C17" s="319"/>
      <c r="D17" s="319"/>
      <c r="E17" s="319"/>
      <c r="F17" s="319"/>
    </row>
    <row r="18" spans="1:14" ht="35.25" customHeight="1" x14ac:dyDescent="0.25">
      <c r="A18" s="319"/>
      <c r="B18" s="319"/>
      <c r="C18" s="319"/>
      <c r="D18" s="319"/>
      <c r="E18" s="319"/>
      <c r="F18" s="319"/>
    </row>
    <row r="19" spans="1:14" ht="35.25" customHeight="1" x14ac:dyDescent="0.25">
      <c r="A19" s="319"/>
      <c r="B19" s="319"/>
      <c r="C19" s="319"/>
      <c r="D19" s="319"/>
      <c r="E19" s="319"/>
      <c r="F19" s="319"/>
    </row>
    <row r="20" spans="1:14" ht="35.25" customHeight="1" x14ac:dyDescent="0.25">
      <c r="A20" s="319"/>
      <c r="B20" s="319"/>
      <c r="C20" s="319"/>
      <c r="D20" s="319"/>
      <c r="E20" s="319"/>
      <c r="F20" s="319"/>
    </row>
    <row r="21" spans="1:14" ht="35.25" customHeight="1" x14ac:dyDescent="0.25">
      <c r="A21" s="319"/>
      <c r="B21" s="319"/>
      <c r="C21" s="319"/>
      <c r="D21" s="319"/>
      <c r="E21" s="319"/>
      <c r="F21" s="319"/>
    </row>
    <row r="22" spans="1:14" ht="35.25" customHeight="1" x14ac:dyDescent="0.25">
      <c r="A22" s="319"/>
      <c r="B22" s="319"/>
      <c r="C22" s="319"/>
      <c r="D22" s="319"/>
      <c r="E22" s="319"/>
      <c r="F22" s="319"/>
    </row>
    <row r="23" spans="1:14" ht="35.25" customHeight="1" x14ac:dyDescent="0.25">
      <c r="A23" s="319"/>
      <c r="B23" s="319"/>
      <c r="C23" s="319"/>
      <c r="D23" s="319"/>
      <c r="E23" s="319"/>
      <c r="F23" s="319"/>
    </row>
    <row r="24" spans="1:14" ht="13.5" customHeight="1" x14ac:dyDescent="0.25">
      <c r="A24" s="23"/>
      <c r="B24" s="45"/>
      <c r="C24" s="44"/>
      <c r="D24" s="44"/>
      <c r="E24" s="44"/>
      <c r="F24" s="44"/>
    </row>
    <row r="25" spans="1:14" ht="80.400000000000006" x14ac:dyDescent="0.25">
      <c r="A25" s="23"/>
      <c r="B25" s="125" t="s">
        <v>457</v>
      </c>
      <c r="C25" s="44"/>
      <c r="D25" s="44"/>
      <c r="E25" s="44"/>
      <c r="F25" s="44"/>
    </row>
    <row r="26" spans="1:14" ht="13.5" customHeight="1" x14ac:dyDescent="0.25">
      <c r="A26" s="23"/>
      <c r="B26" s="45"/>
      <c r="C26" s="44"/>
      <c r="D26" s="44"/>
      <c r="E26" s="44"/>
      <c r="F26" s="44"/>
    </row>
    <row r="27" spans="1:14" ht="13.5" customHeight="1" x14ac:dyDescent="0.25">
      <c r="A27" s="23"/>
      <c r="B27" s="45"/>
      <c r="C27" s="44"/>
      <c r="D27" s="44"/>
      <c r="E27" s="44"/>
      <c r="F27" s="44"/>
    </row>
    <row r="28" spans="1:14" ht="185.4" thickBot="1" x14ac:dyDescent="0.3">
      <c r="A28" s="33" t="s">
        <v>37</v>
      </c>
      <c r="B28" s="61" t="s">
        <v>387</v>
      </c>
      <c r="C28" s="32"/>
      <c r="D28" s="37"/>
      <c r="E28" s="37"/>
      <c r="F28" s="42"/>
      <c r="G28" s="232"/>
      <c r="H28" s="187"/>
      <c r="I28" s="187"/>
      <c r="J28" s="187"/>
      <c r="K28" s="187"/>
      <c r="L28" s="187"/>
      <c r="M28" s="187"/>
      <c r="N28" s="187"/>
    </row>
    <row r="29" spans="1:14" ht="21" customHeight="1" thickBot="1" x14ac:dyDescent="0.3">
      <c r="A29" s="29"/>
      <c r="B29" s="28"/>
      <c r="C29" s="35">
        <v>476</v>
      </c>
      <c r="D29" s="26" t="s">
        <v>27</v>
      </c>
      <c r="E29" s="25"/>
      <c r="F29" s="24">
        <f>C29*E29</f>
        <v>0</v>
      </c>
      <c r="G29" s="216"/>
    </row>
    <row r="30" spans="1:14" ht="13.5" customHeight="1" x14ac:dyDescent="0.25">
      <c r="A30" s="23"/>
      <c r="B30" s="1"/>
      <c r="C30" s="1"/>
      <c r="D30" s="1"/>
      <c r="E30" s="1"/>
      <c r="F30" s="1"/>
    </row>
    <row r="31" spans="1:14" ht="53.4" thickBot="1" x14ac:dyDescent="0.3">
      <c r="A31" s="33" t="s">
        <v>36</v>
      </c>
      <c r="B31" s="60" t="s">
        <v>516</v>
      </c>
      <c r="C31" s="32"/>
      <c r="D31" s="37"/>
      <c r="E31" s="37"/>
      <c r="F31" s="42"/>
    </row>
    <row r="32" spans="1:14" ht="21.75" customHeight="1" thickBot="1" x14ac:dyDescent="0.3">
      <c r="A32" s="82"/>
      <c r="B32" s="28"/>
      <c r="C32" s="81">
        <v>0.1</v>
      </c>
      <c r="D32" s="26"/>
      <c r="E32" s="25">
        <f>SUM(F25:F31)</f>
        <v>0</v>
      </c>
      <c r="F32" s="24">
        <f>E32*C32</f>
        <v>0</v>
      </c>
    </row>
    <row r="33" spans="1:6" x14ac:dyDescent="0.25">
      <c r="A33" s="23"/>
      <c r="B33" s="1"/>
      <c r="C33" s="1"/>
      <c r="D33" s="1"/>
      <c r="E33" s="1"/>
      <c r="F33" s="1"/>
    </row>
    <row r="34" spans="1:6" ht="13.5" customHeight="1" thickBot="1" x14ac:dyDescent="0.3">
      <c r="A34" s="23"/>
      <c r="B34" s="45"/>
      <c r="C34" s="44"/>
      <c r="D34" s="44"/>
      <c r="E34" s="44"/>
      <c r="F34" s="44"/>
    </row>
    <row r="35" spans="1:6" ht="21" customHeight="1" thickBot="1" x14ac:dyDescent="0.3">
      <c r="A35" s="22" t="s">
        <v>121</v>
      </c>
      <c r="B35" s="50" t="s">
        <v>119</v>
      </c>
      <c r="C35" s="288" t="s">
        <v>24</v>
      </c>
      <c r="D35" s="285"/>
      <c r="E35" s="20"/>
      <c r="F35" s="19">
        <f>SUM(F24:F34)</f>
        <v>0</v>
      </c>
    </row>
    <row r="36" spans="1:6" ht="13.5" customHeight="1" x14ac:dyDescent="0.25">
      <c r="A36" s="23"/>
      <c r="B36" s="45"/>
      <c r="C36" s="44"/>
      <c r="D36" s="44"/>
      <c r="E36" s="44"/>
      <c r="F36" s="44"/>
    </row>
    <row r="37" spans="1:6" ht="13.5" customHeight="1" x14ac:dyDescent="0.25">
      <c r="A37" s="23"/>
      <c r="B37" s="45"/>
      <c r="C37" s="44"/>
      <c r="D37" s="44"/>
      <c r="E37" s="44"/>
      <c r="F37" s="44"/>
    </row>
  </sheetData>
  <mergeCells count="2">
    <mergeCell ref="A5:F23"/>
    <mergeCell ref="C35:D35"/>
  </mergeCells>
  <conditionalFormatting sqref="E32">
    <cfRule type="cellIs" dxfId="41" priority="24" stopIfTrue="1" operator="equal">
      <formula>0</formula>
    </cfRule>
  </conditionalFormatting>
  <conditionalFormatting sqref="F1:F32">
    <cfRule type="cellIs" dxfId="40" priority="16" stopIfTrue="1" operator="equal">
      <formula>0</formula>
    </cfRule>
  </conditionalFormatting>
  <conditionalFormatting sqref="F31:F32">
    <cfRule type="cellIs" dxfId="39" priority="26" stopIfTrue="1" operator="equal">
      <formula>0</formula>
    </cfRule>
  </conditionalFormatting>
  <conditionalFormatting sqref="F31:F65526">
    <cfRule type="cellIs" dxfId="38" priority="27"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23"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65"/>
  <sheetViews>
    <sheetView view="pageBreakPreview" topLeftCell="A56" zoomScaleNormal="100" zoomScaleSheetLayoutView="100" workbookViewId="0">
      <selection activeCell="B30" sqref="B30:C30"/>
    </sheetView>
  </sheetViews>
  <sheetFormatPr defaultRowHeight="13.2" x14ac:dyDescent="0.25"/>
  <cols>
    <col min="1" max="1" width="6.44140625" style="12" customWidth="1"/>
    <col min="2" max="2" width="53.109375" style="54" customWidth="1"/>
    <col min="3" max="3" width="8.109375" style="38" bestFit="1" customWidth="1"/>
    <col min="4" max="4" width="5.5546875" style="39" customWidth="1"/>
    <col min="5" max="5" width="11.44140625" style="38" bestFit="1" customWidth="1"/>
    <col min="6" max="6" width="16.33203125" style="38" customWidth="1"/>
    <col min="7" max="256" width="9.109375" style="1"/>
    <col min="257" max="257" width="7.88671875" style="1" bestFit="1" customWidth="1"/>
    <col min="258" max="258" width="53.109375" style="1" customWidth="1"/>
    <col min="259" max="259" width="9.44140625" style="1" customWidth="1"/>
    <col min="260" max="260" width="5.5546875" style="1" customWidth="1"/>
    <col min="261" max="261" width="12.33203125" style="1" customWidth="1"/>
    <col min="262" max="262" width="16.33203125" style="1" customWidth="1"/>
    <col min="263" max="512" width="9.109375" style="1"/>
    <col min="513" max="513" width="7.88671875" style="1" bestFit="1" customWidth="1"/>
    <col min="514" max="514" width="53.109375" style="1" customWidth="1"/>
    <col min="515" max="515" width="9.44140625" style="1" customWidth="1"/>
    <col min="516" max="516" width="5.5546875" style="1" customWidth="1"/>
    <col min="517" max="517" width="12.33203125" style="1" customWidth="1"/>
    <col min="518" max="518" width="16.33203125" style="1" customWidth="1"/>
    <col min="519" max="768" width="9.109375" style="1"/>
    <col min="769" max="769" width="7.88671875" style="1" bestFit="1" customWidth="1"/>
    <col min="770" max="770" width="53.109375" style="1" customWidth="1"/>
    <col min="771" max="771" width="9.44140625" style="1" customWidth="1"/>
    <col min="772" max="772" width="5.5546875" style="1" customWidth="1"/>
    <col min="773" max="773" width="12.33203125" style="1" customWidth="1"/>
    <col min="774" max="774" width="16.33203125" style="1" customWidth="1"/>
    <col min="775" max="1024" width="9.109375" style="1"/>
    <col min="1025" max="1025" width="7.88671875" style="1" bestFit="1" customWidth="1"/>
    <col min="1026" max="1026" width="53.109375" style="1" customWidth="1"/>
    <col min="1027" max="1027" width="9.44140625" style="1" customWidth="1"/>
    <col min="1028" max="1028" width="5.5546875" style="1" customWidth="1"/>
    <col min="1029" max="1029" width="12.33203125" style="1" customWidth="1"/>
    <col min="1030" max="1030" width="16.33203125" style="1" customWidth="1"/>
    <col min="1031" max="1280" width="9.109375" style="1"/>
    <col min="1281" max="1281" width="7.88671875" style="1" bestFit="1" customWidth="1"/>
    <col min="1282" max="1282" width="53.109375" style="1" customWidth="1"/>
    <col min="1283" max="1283" width="9.44140625" style="1" customWidth="1"/>
    <col min="1284" max="1284" width="5.5546875" style="1" customWidth="1"/>
    <col min="1285" max="1285" width="12.33203125" style="1" customWidth="1"/>
    <col min="1286" max="1286" width="16.33203125" style="1" customWidth="1"/>
    <col min="1287" max="1536" width="9.109375" style="1"/>
    <col min="1537" max="1537" width="7.88671875" style="1" bestFit="1" customWidth="1"/>
    <col min="1538" max="1538" width="53.109375" style="1" customWidth="1"/>
    <col min="1539" max="1539" width="9.44140625" style="1" customWidth="1"/>
    <col min="1540" max="1540" width="5.5546875" style="1" customWidth="1"/>
    <col min="1541" max="1541" width="12.33203125" style="1" customWidth="1"/>
    <col min="1542" max="1542" width="16.33203125" style="1" customWidth="1"/>
    <col min="1543" max="1792" width="9.109375" style="1"/>
    <col min="1793" max="1793" width="7.88671875" style="1" bestFit="1" customWidth="1"/>
    <col min="1794" max="1794" width="53.109375" style="1" customWidth="1"/>
    <col min="1795" max="1795" width="9.44140625" style="1" customWidth="1"/>
    <col min="1796" max="1796" width="5.5546875" style="1" customWidth="1"/>
    <col min="1797" max="1797" width="12.33203125" style="1" customWidth="1"/>
    <col min="1798" max="1798" width="16.33203125" style="1" customWidth="1"/>
    <col min="1799" max="2048" width="9.109375" style="1"/>
    <col min="2049" max="2049" width="7.88671875" style="1" bestFit="1" customWidth="1"/>
    <col min="2050" max="2050" width="53.109375" style="1" customWidth="1"/>
    <col min="2051" max="2051" width="9.44140625" style="1" customWidth="1"/>
    <col min="2052" max="2052" width="5.5546875" style="1" customWidth="1"/>
    <col min="2053" max="2053" width="12.33203125" style="1" customWidth="1"/>
    <col min="2054" max="2054" width="16.33203125" style="1" customWidth="1"/>
    <col min="2055" max="2304" width="9.109375" style="1"/>
    <col min="2305" max="2305" width="7.88671875" style="1" bestFit="1" customWidth="1"/>
    <col min="2306" max="2306" width="53.109375" style="1" customWidth="1"/>
    <col min="2307" max="2307" width="9.44140625" style="1" customWidth="1"/>
    <col min="2308" max="2308" width="5.5546875" style="1" customWidth="1"/>
    <col min="2309" max="2309" width="12.33203125" style="1" customWidth="1"/>
    <col min="2310" max="2310" width="16.33203125" style="1" customWidth="1"/>
    <col min="2311" max="2560" width="9.109375" style="1"/>
    <col min="2561" max="2561" width="7.88671875" style="1" bestFit="1" customWidth="1"/>
    <col min="2562" max="2562" width="53.109375" style="1" customWidth="1"/>
    <col min="2563" max="2563" width="9.44140625" style="1" customWidth="1"/>
    <col min="2564" max="2564" width="5.5546875" style="1" customWidth="1"/>
    <col min="2565" max="2565" width="12.33203125" style="1" customWidth="1"/>
    <col min="2566" max="2566" width="16.33203125" style="1" customWidth="1"/>
    <col min="2567" max="2816" width="9.109375" style="1"/>
    <col min="2817" max="2817" width="7.88671875" style="1" bestFit="1" customWidth="1"/>
    <col min="2818" max="2818" width="53.109375" style="1" customWidth="1"/>
    <col min="2819" max="2819" width="9.44140625" style="1" customWidth="1"/>
    <col min="2820" max="2820" width="5.5546875" style="1" customWidth="1"/>
    <col min="2821" max="2821" width="12.33203125" style="1" customWidth="1"/>
    <col min="2822" max="2822" width="16.33203125" style="1" customWidth="1"/>
    <col min="2823" max="3072" width="9.109375" style="1"/>
    <col min="3073" max="3073" width="7.88671875" style="1" bestFit="1" customWidth="1"/>
    <col min="3074" max="3074" width="53.109375" style="1" customWidth="1"/>
    <col min="3075" max="3075" width="9.44140625" style="1" customWidth="1"/>
    <col min="3076" max="3076" width="5.5546875" style="1" customWidth="1"/>
    <col min="3077" max="3077" width="12.33203125" style="1" customWidth="1"/>
    <col min="3078" max="3078" width="16.33203125" style="1" customWidth="1"/>
    <col min="3079" max="3328" width="9.109375" style="1"/>
    <col min="3329" max="3329" width="7.88671875" style="1" bestFit="1" customWidth="1"/>
    <col min="3330" max="3330" width="53.109375" style="1" customWidth="1"/>
    <col min="3331" max="3331" width="9.44140625" style="1" customWidth="1"/>
    <col min="3332" max="3332" width="5.5546875" style="1" customWidth="1"/>
    <col min="3333" max="3333" width="12.33203125" style="1" customWidth="1"/>
    <col min="3334" max="3334" width="16.33203125" style="1" customWidth="1"/>
    <col min="3335" max="3584" width="9.109375" style="1"/>
    <col min="3585" max="3585" width="7.88671875" style="1" bestFit="1" customWidth="1"/>
    <col min="3586" max="3586" width="53.109375" style="1" customWidth="1"/>
    <col min="3587" max="3587" width="9.44140625" style="1" customWidth="1"/>
    <col min="3588" max="3588" width="5.5546875" style="1" customWidth="1"/>
    <col min="3589" max="3589" width="12.33203125" style="1" customWidth="1"/>
    <col min="3590" max="3590" width="16.33203125" style="1" customWidth="1"/>
    <col min="3591" max="3840" width="9.109375" style="1"/>
    <col min="3841" max="3841" width="7.88671875" style="1" bestFit="1" customWidth="1"/>
    <col min="3842" max="3842" width="53.109375" style="1" customWidth="1"/>
    <col min="3843" max="3843" width="9.44140625" style="1" customWidth="1"/>
    <col min="3844" max="3844" width="5.5546875" style="1" customWidth="1"/>
    <col min="3845" max="3845" width="12.33203125" style="1" customWidth="1"/>
    <col min="3846" max="3846" width="16.33203125" style="1" customWidth="1"/>
    <col min="3847" max="4096" width="9.109375" style="1"/>
    <col min="4097" max="4097" width="7.88671875" style="1" bestFit="1" customWidth="1"/>
    <col min="4098" max="4098" width="53.109375" style="1" customWidth="1"/>
    <col min="4099" max="4099" width="9.44140625" style="1" customWidth="1"/>
    <col min="4100" max="4100" width="5.5546875" style="1" customWidth="1"/>
    <col min="4101" max="4101" width="12.33203125" style="1" customWidth="1"/>
    <col min="4102" max="4102" width="16.33203125" style="1" customWidth="1"/>
    <col min="4103" max="4352" width="9.109375" style="1"/>
    <col min="4353" max="4353" width="7.88671875" style="1" bestFit="1" customWidth="1"/>
    <col min="4354" max="4354" width="53.109375" style="1" customWidth="1"/>
    <col min="4355" max="4355" width="9.44140625" style="1" customWidth="1"/>
    <col min="4356" max="4356" width="5.5546875" style="1" customWidth="1"/>
    <col min="4357" max="4357" width="12.33203125" style="1" customWidth="1"/>
    <col min="4358" max="4358" width="16.33203125" style="1" customWidth="1"/>
    <col min="4359" max="4608" width="9.109375" style="1"/>
    <col min="4609" max="4609" width="7.88671875" style="1" bestFit="1" customWidth="1"/>
    <col min="4610" max="4610" width="53.109375" style="1" customWidth="1"/>
    <col min="4611" max="4611" width="9.44140625" style="1" customWidth="1"/>
    <col min="4612" max="4612" width="5.5546875" style="1" customWidth="1"/>
    <col min="4613" max="4613" width="12.33203125" style="1" customWidth="1"/>
    <col min="4614" max="4614" width="16.33203125" style="1" customWidth="1"/>
    <col min="4615" max="4864" width="9.109375" style="1"/>
    <col min="4865" max="4865" width="7.88671875" style="1" bestFit="1" customWidth="1"/>
    <col min="4866" max="4866" width="53.109375" style="1" customWidth="1"/>
    <col min="4867" max="4867" width="9.44140625" style="1" customWidth="1"/>
    <col min="4868" max="4868" width="5.5546875" style="1" customWidth="1"/>
    <col min="4869" max="4869" width="12.33203125" style="1" customWidth="1"/>
    <col min="4870" max="4870" width="16.33203125" style="1" customWidth="1"/>
    <col min="4871" max="5120" width="9.109375" style="1"/>
    <col min="5121" max="5121" width="7.88671875" style="1" bestFit="1" customWidth="1"/>
    <col min="5122" max="5122" width="53.109375" style="1" customWidth="1"/>
    <col min="5123" max="5123" width="9.44140625" style="1" customWidth="1"/>
    <col min="5124" max="5124" width="5.5546875" style="1" customWidth="1"/>
    <col min="5125" max="5125" width="12.33203125" style="1" customWidth="1"/>
    <col min="5126" max="5126" width="16.33203125" style="1" customWidth="1"/>
    <col min="5127" max="5376" width="9.109375" style="1"/>
    <col min="5377" max="5377" width="7.88671875" style="1" bestFit="1" customWidth="1"/>
    <col min="5378" max="5378" width="53.109375" style="1" customWidth="1"/>
    <col min="5379" max="5379" width="9.44140625" style="1" customWidth="1"/>
    <col min="5380" max="5380" width="5.5546875" style="1" customWidth="1"/>
    <col min="5381" max="5381" width="12.33203125" style="1" customWidth="1"/>
    <col min="5382" max="5382" width="16.33203125" style="1" customWidth="1"/>
    <col min="5383" max="5632" width="9.109375" style="1"/>
    <col min="5633" max="5633" width="7.88671875" style="1" bestFit="1" customWidth="1"/>
    <col min="5634" max="5634" width="53.109375" style="1" customWidth="1"/>
    <col min="5635" max="5635" width="9.44140625" style="1" customWidth="1"/>
    <col min="5636" max="5636" width="5.5546875" style="1" customWidth="1"/>
    <col min="5637" max="5637" width="12.33203125" style="1" customWidth="1"/>
    <col min="5638" max="5638" width="16.33203125" style="1" customWidth="1"/>
    <col min="5639" max="5888" width="9.109375" style="1"/>
    <col min="5889" max="5889" width="7.88671875" style="1" bestFit="1" customWidth="1"/>
    <col min="5890" max="5890" width="53.109375" style="1" customWidth="1"/>
    <col min="5891" max="5891" width="9.44140625" style="1" customWidth="1"/>
    <col min="5892" max="5892" width="5.5546875" style="1" customWidth="1"/>
    <col min="5893" max="5893" width="12.33203125" style="1" customWidth="1"/>
    <col min="5894" max="5894" width="16.33203125" style="1" customWidth="1"/>
    <col min="5895" max="6144" width="9.109375" style="1"/>
    <col min="6145" max="6145" width="7.88671875" style="1" bestFit="1" customWidth="1"/>
    <col min="6146" max="6146" width="53.109375" style="1" customWidth="1"/>
    <col min="6147" max="6147" width="9.44140625" style="1" customWidth="1"/>
    <col min="6148" max="6148" width="5.5546875" style="1" customWidth="1"/>
    <col min="6149" max="6149" width="12.33203125" style="1" customWidth="1"/>
    <col min="6150" max="6150" width="16.33203125" style="1" customWidth="1"/>
    <col min="6151" max="6400" width="9.109375" style="1"/>
    <col min="6401" max="6401" width="7.88671875" style="1" bestFit="1" customWidth="1"/>
    <col min="6402" max="6402" width="53.109375" style="1" customWidth="1"/>
    <col min="6403" max="6403" width="9.44140625" style="1" customWidth="1"/>
    <col min="6404" max="6404" width="5.5546875" style="1" customWidth="1"/>
    <col min="6405" max="6405" width="12.33203125" style="1" customWidth="1"/>
    <col min="6406" max="6406" width="16.33203125" style="1" customWidth="1"/>
    <col min="6407" max="6656" width="9.109375" style="1"/>
    <col min="6657" max="6657" width="7.88671875" style="1" bestFit="1" customWidth="1"/>
    <col min="6658" max="6658" width="53.109375" style="1" customWidth="1"/>
    <col min="6659" max="6659" width="9.44140625" style="1" customWidth="1"/>
    <col min="6660" max="6660" width="5.5546875" style="1" customWidth="1"/>
    <col min="6661" max="6661" width="12.33203125" style="1" customWidth="1"/>
    <col min="6662" max="6662" width="16.33203125" style="1" customWidth="1"/>
    <col min="6663" max="6912" width="9.109375" style="1"/>
    <col min="6913" max="6913" width="7.88671875" style="1" bestFit="1" customWidth="1"/>
    <col min="6914" max="6914" width="53.109375" style="1" customWidth="1"/>
    <col min="6915" max="6915" width="9.44140625" style="1" customWidth="1"/>
    <col min="6916" max="6916" width="5.5546875" style="1" customWidth="1"/>
    <col min="6917" max="6917" width="12.33203125" style="1" customWidth="1"/>
    <col min="6918" max="6918" width="16.33203125" style="1" customWidth="1"/>
    <col min="6919" max="7168" width="9.109375" style="1"/>
    <col min="7169" max="7169" width="7.88671875" style="1" bestFit="1" customWidth="1"/>
    <col min="7170" max="7170" width="53.109375" style="1" customWidth="1"/>
    <col min="7171" max="7171" width="9.44140625" style="1" customWidth="1"/>
    <col min="7172" max="7172" width="5.5546875" style="1" customWidth="1"/>
    <col min="7173" max="7173" width="12.33203125" style="1" customWidth="1"/>
    <col min="7174" max="7174" width="16.33203125" style="1" customWidth="1"/>
    <col min="7175" max="7424" width="9.109375" style="1"/>
    <col min="7425" max="7425" width="7.88671875" style="1" bestFit="1" customWidth="1"/>
    <col min="7426" max="7426" width="53.109375" style="1" customWidth="1"/>
    <col min="7427" max="7427" width="9.44140625" style="1" customWidth="1"/>
    <col min="7428" max="7428" width="5.5546875" style="1" customWidth="1"/>
    <col min="7429" max="7429" width="12.33203125" style="1" customWidth="1"/>
    <col min="7430" max="7430" width="16.33203125" style="1" customWidth="1"/>
    <col min="7431" max="7680" width="9.109375" style="1"/>
    <col min="7681" max="7681" width="7.88671875" style="1" bestFit="1" customWidth="1"/>
    <col min="7682" max="7682" width="53.109375" style="1" customWidth="1"/>
    <col min="7683" max="7683" width="9.44140625" style="1" customWidth="1"/>
    <col min="7684" max="7684" width="5.5546875" style="1" customWidth="1"/>
    <col min="7685" max="7685" width="12.33203125" style="1" customWidth="1"/>
    <col min="7686" max="7686" width="16.33203125" style="1" customWidth="1"/>
    <col min="7687" max="7936" width="9.109375" style="1"/>
    <col min="7937" max="7937" width="7.88671875" style="1" bestFit="1" customWidth="1"/>
    <col min="7938" max="7938" width="53.109375" style="1" customWidth="1"/>
    <col min="7939" max="7939" width="9.44140625" style="1" customWidth="1"/>
    <col min="7940" max="7940" width="5.5546875" style="1" customWidth="1"/>
    <col min="7941" max="7941" width="12.33203125" style="1" customWidth="1"/>
    <col min="7942" max="7942" width="16.33203125" style="1" customWidth="1"/>
    <col min="7943" max="8192" width="9.109375" style="1"/>
    <col min="8193" max="8193" width="7.88671875" style="1" bestFit="1" customWidth="1"/>
    <col min="8194" max="8194" width="53.109375" style="1" customWidth="1"/>
    <col min="8195" max="8195" width="9.44140625" style="1" customWidth="1"/>
    <col min="8196" max="8196" width="5.5546875" style="1" customWidth="1"/>
    <col min="8197" max="8197" width="12.33203125" style="1" customWidth="1"/>
    <col min="8198" max="8198" width="16.33203125" style="1" customWidth="1"/>
    <col min="8199" max="8448" width="9.109375" style="1"/>
    <col min="8449" max="8449" width="7.88671875" style="1" bestFit="1" customWidth="1"/>
    <col min="8450" max="8450" width="53.109375" style="1" customWidth="1"/>
    <col min="8451" max="8451" width="9.44140625" style="1" customWidth="1"/>
    <col min="8452" max="8452" width="5.5546875" style="1" customWidth="1"/>
    <col min="8453" max="8453" width="12.33203125" style="1" customWidth="1"/>
    <col min="8454" max="8454" width="16.33203125" style="1" customWidth="1"/>
    <col min="8455" max="8704" width="9.109375" style="1"/>
    <col min="8705" max="8705" width="7.88671875" style="1" bestFit="1" customWidth="1"/>
    <col min="8706" max="8706" width="53.109375" style="1" customWidth="1"/>
    <col min="8707" max="8707" width="9.44140625" style="1" customWidth="1"/>
    <col min="8708" max="8708" width="5.5546875" style="1" customWidth="1"/>
    <col min="8709" max="8709" width="12.33203125" style="1" customWidth="1"/>
    <col min="8710" max="8710" width="16.33203125" style="1" customWidth="1"/>
    <col min="8711" max="8960" width="9.109375" style="1"/>
    <col min="8961" max="8961" width="7.88671875" style="1" bestFit="1" customWidth="1"/>
    <col min="8962" max="8962" width="53.109375" style="1" customWidth="1"/>
    <col min="8963" max="8963" width="9.44140625" style="1" customWidth="1"/>
    <col min="8964" max="8964" width="5.5546875" style="1" customWidth="1"/>
    <col min="8965" max="8965" width="12.33203125" style="1" customWidth="1"/>
    <col min="8966" max="8966" width="16.33203125" style="1" customWidth="1"/>
    <col min="8967" max="9216" width="9.109375" style="1"/>
    <col min="9217" max="9217" width="7.88671875" style="1" bestFit="1" customWidth="1"/>
    <col min="9218" max="9218" width="53.109375" style="1" customWidth="1"/>
    <col min="9219" max="9219" width="9.44140625" style="1" customWidth="1"/>
    <col min="9220" max="9220" width="5.5546875" style="1" customWidth="1"/>
    <col min="9221" max="9221" width="12.33203125" style="1" customWidth="1"/>
    <col min="9222" max="9222" width="16.33203125" style="1" customWidth="1"/>
    <col min="9223" max="9472" width="9.109375" style="1"/>
    <col min="9473" max="9473" width="7.88671875" style="1" bestFit="1" customWidth="1"/>
    <col min="9474" max="9474" width="53.109375" style="1" customWidth="1"/>
    <col min="9475" max="9475" width="9.44140625" style="1" customWidth="1"/>
    <col min="9476" max="9476" width="5.5546875" style="1" customWidth="1"/>
    <col min="9477" max="9477" width="12.33203125" style="1" customWidth="1"/>
    <col min="9478" max="9478" width="16.33203125" style="1" customWidth="1"/>
    <col min="9479" max="9728" width="9.109375" style="1"/>
    <col min="9729" max="9729" width="7.88671875" style="1" bestFit="1" customWidth="1"/>
    <col min="9730" max="9730" width="53.109375" style="1" customWidth="1"/>
    <col min="9731" max="9731" width="9.44140625" style="1" customWidth="1"/>
    <col min="9732" max="9732" width="5.5546875" style="1" customWidth="1"/>
    <col min="9733" max="9733" width="12.33203125" style="1" customWidth="1"/>
    <col min="9734" max="9734" width="16.33203125" style="1" customWidth="1"/>
    <col min="9735" max="9984" width="9.109375" style="1"/>
    <col min="9985" max="9985" width="7.88671875" style="1" bestFit="1" customWidth="1"/>
    <col min="9986" max="9986" width="53.109375" style="1" customWidth="1"/>
    <col min="9987" max="9987" width="9.44140625" style="1" customWidth="1"/>
    <col min="9988" max="9988" width="5.5546875" style="1" customWidth="1"/>
    <col min="9989" max="9989" width="12.33203125" style="1" customWidth="1"/>
    <col min="9990" max="9990" width="16.33203125" style="1" customWidth="1"/>
    <col min="9991" max="10240" width="9.109375" style="1"/>
    <col min="10241" max="10241" width="7.88671875" style="1" bestFit="1" customWidth="1"/>
    <col min="10242" max="10242" width="53.109375" style="1" customWidth="1"/>
    <col min="10243" max="10243" width="9.44140625" style="1" customWidth="1"/>
    <col min="10244" max="10244" width="5.5546875" style="1" customWidth="1"/>
    <col min="10245" max="10245" width="12.33203125" style="1" customWidth="1"/>
    <col min="10246" max="10246" width="16.33203125" style="1" customWidth="1"/>
    <col min="10247" max="10496" width="9.109375" style="1"/>
    <col min="10497" max="10497" width="7.88671875" style="1" bestFit="1" customWidth="1"/>
    <col min="10498" max="10498" width="53.109375" style="1" customWidth="1"/>
    <col min="10499" max="10499" width="9.44140625" style="1" customWidth="1"/>
    <col min="10500" max="10500" width="5.5546875" style="1" customWidth="1"/>
    <col min="10501" max="10501" width="12.33203125" style="1" customWidth="1"/>
    <col min="10502" max="10502" width="16.33203125" style="1" customWidth="1"/>
    <col min="10503" max="10752" width="9.109375" style="1"/>
    <col min="10753" max="10753" width="7.88671875" style="1" bestFit="1" customWidth="1"/>
    <col min="10754" max="10754" width="53.109375" style="1" customWidth="1"/>
    <col min="10755" max="10755" width="9.44140625" style="1" customWidth="1"/>
    <col min="10756" max="10756" width="5.5546875" style="1" customWidth="1"/>
    <col min="10757" max="10757" width="12.33203125" style="1" customWidth="1"/>
    <col min="10758" max="10758" width="16.33203125" style="1" customWidth="1"/>
    <col min="10759" max="11008" width="9.109375" style="1"/>
    <col min="11009" max="11009" width="7.88671875" style="1" bestFit="1" customWidth="1"/>
    <col min="11010" max="11010" width="53.109375" style="1" customWidth="1"/>
    <col min="11011" max="11011" width="9.44140625" style="1" customWidth="1"/>
    <col min="11012" max="11012" width="5.5546875" style="1" customWidth="1"/>
    <col min="11013" max="11013" width="12.33203125" style="1" customWidth="1"/>
    <col min="11014" max="11014" width="16.33203125" style="1" customWidth="1"/>
    <col min="11015" max="11264" width="9.109375" style="1"/>
    <col min="11265" max="11265" width="7.88671875" style="1" bestFit="1" customWidth="1"/>
    <col min="11266" max="11266" width="53.109375" style="1" customWidth="1"/>
    <col min="11267" max="11267" width="9.44140625" style="1" customWidth="1"/>
    <col min="11268" max="11268" width="5.5546875" style="1" customWidth="1"/>
    <col min="11269" max="11269" width="12.33203125" style="1" customWidth="1"/>
    <col min="11270" max="11270" width="16.33203125" style="1" customWidth="1"/>
    <col min="11271" max="11520" width="9.109375" style="1"/>
    <col min="11521" max="11521" width="7.88671875" style="1" bestFit="1" customWidth="1"/>
    <col min="11522" max="11522" width="53.109375" style="1" customWidth="1"/>
    <col min="11523" max="11523" width="9.44140625" style="1" customWidth="1"/>
    <col min="11524" max="11524" width="5.5546875" style="1" customWidth="1"/>
    <col min="11525" max="11525" width="12.33203125" style="1" customWidth="1"/>
    <col min="11526" max="11526" width="16.33203125" style="1" customWidth="1"/>
    <col min="11527" max="11776" width="9.109375" style="1"/>
    <col min="11777" max="11777" width="7.88671875" style="1" bestFit="1" customWidth="1"/>
    <col min="11778" max="11778" width="53.109375" style="1" customWidth="1"/>
    <col min="11779" max="11779" width="9.44140625" style="1" customWidth="1"/>
    <col min="11780" max="11780" width="5.5546875" style="1" customWidth="1"/>
    <col min="11781" max="11781" width="12.33203125" style="1" customWidth="1"/>
    <col min="11782" max="11782" width="16.33203125" style="1" customWidth="1"/>
    <col min="11783" max="12032" width="9.109375" style="1"/>
    <col min="12033" max="12033" width="7.88671875" style="1" bestFit="1" customWidth="1"/>
    <col min="12034" max="12034" width="53.109375" style="1" customWidth="1"/>
    <col min="12035" max="12035" width="9.44140625" style="1" customWidth="1"/>
    <col min="12036" max="12036" width="5.5546875" style="1" customWidth="1"/>
    <col min="12037" max="12037" width="12.33203125" style="1" customWidth="1"/>
    <col min="12038" max="12038" width="16.33203125" style="1" customWidth="1"/>
    <col min="12039" max="12288" width="9.109375" style="1"/>
    <col min="12289" max="12289" width="7.88671875" style="1" bestFit="1" customWidth="1"/>
    <col min="12290" max="12290" width="53.109375" style="1" customWidth="1"/>
    <col min="12291" max="12291" width="9.44140625" style="1" customWidth="1"/>
    <col min="12292" max="12292" width="5.5546875" style="1" customWidth="1"/>
    <col min="12293" max="12293" width="12.33203125" style="1" customWidth="1"/>
    <col min="12294" max="12294" width="16.33203125" style="1" customWidth="1"/>
    <col min="12295" max="12544" width="9.109375" style="1"/>
    <col min="12545" max="12545" width="7.88671875" style="1" bestFit="1" customWidth="1"/>
    <col min="12546" max="12546" width="53.109375" style="1" customWidth="1"/>
    <col min="12547" max="12547" width="9.44140625" style="1" customWidth="1"/>
    <col min="12548" max="12548" width="5.5546875" style="1" customWidth="1"/>
    <col min="12549" max="12549" width="12.33203125" style="1" customWidth="1"/>
    <col min="12550" max="12550" width="16.33203125" style="1" customWidth="1"/>
    <col min="12551" max="12800" width="9.109375" style="1"/>
    <col min="12801" max="12801" width="7.88671875" style="1" bestFit="1" customWidth="1"/>
    <col min="12802" max="12802" width="53.109375" style="1" customWidth="1"/>
    <col min="12803" max="12803" width="9.44140625" style="1" customWidth="1"/>
    <col min="12804" max="12804" width="5.5546875" style="1" customWidth="1"/>
    <col min="12805" max="12805" width="12.33203125" style="1" customWidth="1"/>
    <col min="12806" max="12806" width="16.33203125" style="1" customWidth="1"/>
    <col min="12807" max="13056" width="9.109375" style="1"/>
    <col min="13057" max="13057" width="7.88671875" style="1" bestFit="1" customWidth="1"/>
    <col min="13058" max="13058" width="53.109375" style="1" customWidth="1"/>
    <col min="13059" max="13059" width="9.44140625" style="1" customWidth="1"/>
    <col min="13060" max="13060" width="5.5546875" style="1" customWidth="1"/>
    <col min="13061" max="13061" width="12.33203125" style="1" customWidth="1"/>
    <col min="13062" max="13062" width="16.33203125" style="1" customWidth="1"/>
    <col min="13063" max="13312" width="9.109375" style="1"/>
    <col min="13313" max="13313" width="7.88671875" style="1" bestFit="1" customWidth="1"/>
    <col min="13314" max="13314" width="53.109375" style="1" customWidth="1"/>
    <col min="13315" max="13315" width="9.44140625" style="1" customWidth="1"/>
    <col min="13316" max="13316" width="5.5546875" style="1" customWidth="1"/>
    <col min="13317" max="13317" width="12.33203125" style="1" customWidth="1"/>
    <col min="13318" max="13318" width="16.33203125" style="1" customWidth="1"/>
    <col min="13319" max="13568" width="9.109375" style="1"/>
    <col min="13569" max="13569" width="7.88671875" style="1" bestFit="1" customWidth="1"/>
    <col min="13570" max="13570" width="53.109375" style="1" customWidth="1"/>
    <col min="13571" max="13571" width="9.44140625" style="1" customWidth="1"/>
    <col min="13572" max="13572" width="5.5546875" style="1" customWidth="1"/>
    <col min="13573" max="13573" width="12.33203125" style="1" customWidth="1"/>
    <col min="13574" max="13574" width="16.33203125" style="1" customWidth="1"/>
    <col min="13575" max="13824" width="9.109375" style="1"/>
    <col min="13825" max="13825" width="7.88671875" style="1" bestFit="1" customWidth="1"/>
    <col min="13826" max="13826" width="53.109375" style="1" customWidth="1"/>
    <col min="13827" max="13827" width="9.44140625" style="1" customWidth="1"/>
    <col min="13828" max="13828" width="5.5546875" style="1" customWidth="1"/>
    <col min="13829" max="13829" width="12.33203125" style="1" customWidth="1"/>
    <col min="13830" max="13830" width="16.33203125" style="1" customWidth="1"/>
    <col min="13831" max="14080" width="9.109375" style="1"/>
    <col min="14081" max="14081" width="7.88671875" style="1" bestFit="1" customWidth="1"/>
    <col min="14082" max="14082" width="53.109375" style="1" customWidth="1"/>
    <col min="14083" max="14083" width="9.44140625" style="1" customWidth="1"/>
    <col min="14084" max="14084" width="5.5546875" style="1" customWidth="1"/>
    <col min="14085" max="14085" width="12.33203125" style="1" customWidth="1"/>
    <col min="14086" max="14086" width="16.33203125" style="1" customWidth="1"/>
    <col min="14087" max="14336" width="9.109375" style="1"/>
    <col min="14337" max="14337" width="7.88671875" style="1" bestFit="1" customWidth="1"/>
    <col min="14338" max="14338" width="53.109375" style="1" customWidth="1"/>
    <col min="14339" max="14339" width="9.44140625" style="1" customWidth="1"/>
    <col min="14340" max="14340" width="5.5546875" style="1" customWidth="1"/>
    <col min="14341" max="14341" width="12.33203125" style="1" customWidth="1"/>
    <col min="14342" max="14342" width="16.33203125" style="1" customWidth="1"/>
    <col min="14343" max="14592" width="9.109375" style="1"/>
    <col min="14593" max="14593" width="7.88671875" style="1" bestFit="1" customWidth="1"/>
    <col min="14594" max="14594" width="53.109375" style="1" customWidth="1"/>
    <col min="14595" max="14595" width="9.44140625" style="1" customWidth="1"/>
    <col min="14596" max="14596" width="5.5546875" style="1" customWidth="1"/>
    <col min="14597" max="14597" width="12.33203125" style="1" customWidth="1"/>
    <col min="14598" max="14598" width="16.33203125" style="1" customWidth="1"/>
    <col min="14599" max="14848" width="9.109375" style="1"/>
    <col min="14849" max="14849" width="7.88671875" style="1" bestFit="1" customWidth="1"/>
    <col min="14850" max="14850" width="53.109375" style="1" customWidth="1"/>
    <col min="14851" max="14851" width="9.44140625" style="1" customWidth="1"/>
    <col min="14852" max="14852" width="5.5546875" style="1" customWidth="1"/>
    <col min="14853" max="14853" width="12.33203125" style="1" customWidth="1"/>
    <col min="14854" max="14854" width="16.33203125" style="1" customWidth="1"/>
    <col min="14855" max="15104" width="9.109375" style="1"/>
    <col min="15105" max="15105" width="7.88671875" style="1" bestFit="1" customWidth="1"/>
    <col min="15106" max="15106" width="53.109375" style="1" customWidth="1"/>
    <col min="15107" max="15107" width="9.44140625" style="1" customWidth="1"/>
    <col min="15108" max="15108" width="5.5546875" style="1" customWidth="1"/>
    <col min="15109" max="15109" width="12.33203125" style="1" customWidth="1"/>
    <col min="15110" max="15110" width="16.33203125" style="1" customWidth="1"/>
    <col min="15111" max="15360" width="9.109375" style="1"/>
    <col min="15361" max="15361" width="7.88671875" style="1" bestFit="1" customWidth="1"/>
    <col min="15362" max="15362" width="53.109375" style="1" customWidth="1"/>
    <col min="15363" max="15363" width="9.44140625" style="1" customWidth="1"/>
    <col min="15364" max="15364" width="5.5546875" style="1" customWidth="1"/>
    <col min="15365" max="15365" width="12.33203125" style="1" customWidth="1"/>
    <col min="15366" max="15366" width="16.33203125" style="1" customWidth="1"/>
    <col min="15367" max="15616" width="9.109375" style="1"/>
    <col min="15617" max="15617" width="7.88671875" style="1" bestFit="1" customWidth="1"/>
    <col min="15618" max="15618" width="53.109375" style="1" customWidth="1"/>
    <col min="15619" max="15619" width="9.44140625" style="1" customWidth="1"/>
    <col min="15620" max="15620" width="5.5546875" style="1" customWidth="1"/>
    <col min="15621" max="15621" width="12.33203125" style="1" customWidth="1"/>
    <col min="15622" max="15622" width="16.33203125" style="1" customWidth="1"/>
    <col min="15623" max="15872" width="9.109375" style="1"/>
    <col min="15873" max="15873" width="7.88671875" style="1" bestFit="1" customWidth="1"/>
    <col min="15874" max="15874" width="53.109375" style="1" customWidth="1"/>
    <col min="15875" max="15875" width="9.44140625" style="1" customWidth="1"/>
    <col min="15876" max="15876" width="5.5546875" style="1" customWidth="1"/>
    <col min="15877" max="15877" width="12.33203125" style="1" customWidth="1"/>
    <col min="15878" max="15878" width="16.33203125" style="1" customWidth="1"/>
    <col min="15879" max="16128" width="9.109375" style="1"/>
    <col min="16129" max="16129" width="7.88671875" style="1" bestFit="1" customWidth="1"/>
    <col min="16130" max="16130" width="53.109375" style="1" customWidth="1"/>
    <col min="16131" max="16131" width="9.44140625" style="1" customWidth="1"/>
    <col min="16132" max="16132" width="5.5546875" style="1" customWidth="1"/>
    <col min="16133" max="16133" width="12.33203125" style="1" customWidth="1"/>
    <col min="16134" max="16134" width="16.33203125" style="1" customWidth="1"/>
    <col min="16135" max="16384" width="9.109375" style="1"/>
  </cols>
  <sheetData>
    <row r="1" spans="1:6" ht="13.5" customHeight="1" x14ac:dyDescent="0.25">
      <c r="A1" s="53" t="s">
        <v>43</v>
      </c>
      <c r="B1" s="53" t="s">
        <v>42</v>
      </c>
      <c r="C1" s="53" t="s">
        <v>41</v>
      </c>
      <c r="D1" s="53" t="s">
        <v>40</v>
      </c>
      <c r="E1" s="53" t="s">
        <v>39</v>
      </c>
      <c r="F1" s="52" t="s">
        <v>38</v>
      </c>
    </row>
    <row r="2" spans="1:6" ht="13.5" customHeight="1" x14ac:dyDescent="0.25">
      <c r="A2" s="23"/>
      <c r="B2" s="45"/>
      <c r="C2" s="44"/>
      <c r="D2" s="44"/>
      <c r="E2" s="44"/>
      <c r="F2" s="44"/>
    </row>
    <row r="3" spans="1:6" ht="18" customHeight="1" x14ac:dyDescent="0.25">
      <c r="A3" s="51" t="s">
        <v>123</v>
      </c>
      <c r="B3" s="50" t="s">
        <v>229</v>
      </c>
      <c r="C3" s="1"/>
      <c r="D3" s="1"/>
      <c r="E3" s="1"/>
      <c r="F3" s="1"/>
    </row>
    <row r="4" spans="1:6" ht="13.5" customHeight="1" x14ac:dyDescent="0.25">
      <c r="A4" s="23"/>
      <c r="B4" s="45"/>
      <c r="C4" s="44"/>
      <c r="D4" s="44"/>
      <c r="E4" s="44"/>
      <c r="F4" s="44"/>
    </row>
    <row r="5" spans="1:6" ht="69" customHeight="1" x14ac:dyDescent="0.25">
      <c r="A5" s="319" t="s">
        <v>122</v>
      </c>
      <c r="B5" s="319"/>
      <c r="C5" s="319"/>
      <c r="D5" s="319"/>
      <c r="E5" s="319"/>
      <c r="F5" s="319"/>
    </row>
    <row r="6" spans="1:6" ht="69" customHeight="1" x14ac:dyDescent="0.25">
      <c r="A6" s="319"/>
      <c r="B6" s="319"/>
      <c r="C6" s="319"/>
      <c r="D6" s="319"/>
      <c r="E6" s="319"/>
      <c r="F6" s="319"/>
    </row>
    <row r="7" spans="1:6" ht="69" customHeight="1" x14ac:dyDescent="0.25">
      <c r="A7" s="319"/>
      <c r="B7" s="319"/>
      <c r="C7" s="319"/>
      <c r="D7" s="319"/>
      <c r="E7" s="319"/>
      <c r="F7" s="319"/>
    </row>
    <row r="8" spans="1:6" ht="69" customHeight="1" x14ac:dyDescent="0.25">
      <c r="A8" s="319"/>
      <c r="B8" s="319"/>
      <c r="C8" s="319"/>
      <c r="D8" s="319"/>
      <c r="E8" s="319"/>
      <c r="F8" s="319"/>
    </row>
    <row r="9" spans="1:6" ht="69" customHeight="1" x14ac:dyDescent="0.25">
      <c r="A9" s="319"/>
      <c r="B9" s="319"/>
      <c r="C9" s="319"/>
      <c r="D9" s="319"/>
      <c r="E9" s="319"/>
      <c r="F9" s="319"/>
    </row>
    <row r="10" spans="1:6" ht="69" customHeight="1" x14ac:dyDescent="0.25">
      <c r="A10" s="319"/>
      <c r="B10" s="319"/>
      <c r="C10" s="319"/>
      <c r="D10" s="319"/>
      <c r="E10" s="319"/>
      <c r="F10" s="319"/>
    </row>
    <row r="11" spans="1:6" ht="69" customHeight="1" x14ac:dyDescent="0.25">
      <c r="A11" s="319"/>
      <c r="B11" s="319"/>
      <c r="C11" s="319"/>
      <c r="D11" s="319"/>
      <c r="E11" s="319"/>
      <c r="F11" s="319"/>
    </row>
    <row r="12" spans="1:6" ht="69" customHeight="1" x14ac:dyDescent="0.25">
      <c r="A12" s="319"/>
      <c r="B12" s="319"/>
      <c r="C12" s="319"/>
      <c r="D12" s="319"/>
      <c r="E12" s="319"/>
      <c r="F12" s="319"/>
    </row>
    <row r="13" spans="1:6" ht="69" customHeight="1" x14ac:dyDescent="0.25">
      <c r="A13" s="319"/>
      <c r="B13" s="319"/>
      <c r="C13" s="319"/>
      <c r="D13" s="319"/>
      <c r="E13" s="319"/>
      <c r="F13" s="319"/>
    </row>
    <row r="14" spans="1:6" ht="69" customHeight="1" x14ac:dyDescent="0.25">
      <c r="A14" s="319"/>
      <c r="B14" s="319"/>
      <c r="C14" s="319"/>
      <c r="D14" s="319"/>
      <c r="E14" s="319"/>
      <c r="F14" s="319"/>
    </row>
    <row r="15" spans="1:6" ht="110.25" customHeight="1" x14ac:dyDescent="0.25">
      <c r="A15" s="319"/>
      <c r="B15" s="319"/>
      <c r="C15" s="319"/>
      <c r="D15" s="319"/>
      <c r="E15" s="319"/>
      <c r="F15" s="319"/>
    </row>
    <row r="16" spans="1:6" ht="13.5" customHeight="1" x14ac:dyDescent="0.25">
      <c r="A16" s="23"/>
      <c r="B16" s="45"/>
      <c r="C16" s="44"/>
      <c r="D16" s="44"/>
      <c r="E16" s="44"/>
      <c r="F16" s="44"/>
    </row>
    <row r="17" spans="1:7" ht="13.8" x14ac:dyDescent="0.25">
      <c r="A17" s="23"/>
      <c r="B17" s="45"/>
      <c r="C17" s="44"/>
      <c r="D17" s="44"/>
      <c r="E17" s="44"/>
      <c r="F17" s="44"/>
    </row>
    <row r="18" spans="1:7" ht="44.25" customHeight="1" x14ac:dyDescent="0.25">
      <c r="B18" s="320" t="s">
        <v>283</v>
      </c>
      <c r="C18" s="44"/>
      <c r="D18" s="44"/>
      <c r="E18" s="44"/>
      <c r="F18" s="44"/>
    </row>
    <row r="19" spans="1:7" ht="44.25" customHeight="1" x14ac:dyDescent="0.25">
      <c r="B19" s="320"/>
      <c r="C19" s="44"/>
      <c r="D19" s="44"/>
      <c r="E19" s="44"/>
      <c r="F19" s="44"/>
    </row>
    <row r="20" spans="1:7" ht="44.25" customHeight="1" x14ac:dyDescent="0.25">
      <c r="B20" s="320"/>
      <c r="C20" s="44"/>
      <c r="D20" s="44"/>
      <c r="E20" s="44"/>
      <c r="F20" s="44"/>
    </row>
    <row r="21" spans="1:7" ht="13.5" customHeight="1" x14ac:dyDescent="0.25">
      <c r="A21" s="23"/>
      <c r="B21" s="45"/>
      <c r="C21" s="44"/>
      <c r="D21" s="44"/>
      <c r="E21" s="44"/>
      <c r="F21" s="44"/>
    </row>
    <row r="22" spans="1:7" ht="14.4" thickBot="1" x14ac:dyDescent="0.3">
      <c r="A22" s="193"/>
      <c r="B22" s="194" t="s">
        <v>201</v>
      </c>
      <c r="C22" s="44"/>
      <c r="D22" s="44"/>
      <c r="E22" s="44"/>
      <c r="F22" s="44"/>
    </row>
    <row r="23" spans="1:7" ht="13.5" customHeight="1" thickTop="1" x14ac:dyDescent="0.25">
      <c r="B23" s="45"/>
      <c r="C23" s="44"/>
      <c r="D23" s="44"/>
      <c r="E23" s="44"/>
      <c r="F23" s="44"/>
    </row>
    <row r="24" spans="1:7" ht="277.8" thickBot="1" x14ac:dyDescent="0.35">
      <c r="A24" s="33" t="s">
        <v>37</v>
      </c>
      <c r="B24" s="61" t="s">
        <v>552</v>
      </c>
      <c r="C24" s="251"/>
      <c r="D24" s="31"/>
      <c r="E24" s="31"/>
      <c r="F24" s="30"/>
      <c r="G24" s="192"/>
    </row>
    <row r="25" spans="1:7" ht="21.75" customHeight="1" thickBot="1" x14ac:dyDescent="0.35">
      <c r="A25" s="29"/>
      <c r="B25" s="28" t="s">
        <v>407</v>
      </c>
      <c r="C25" s="35">
        <v>3</v>
      </c>
      <c r="D25" s="26" t="s">
        <v>120</v>
      </c>
      <c r="E25" s="25"/>
      <c r="F25" s="24">
        <f t="shared" ref="F25:F35" si="0">C25*E25</f>
        <v>0</v>
      </c>
      <c r="G25" s="192"/>
    </row>
    <row r="26" spans="1:7" ht="21.75" customHeight="1" thickBot="1" x14ac:dyDescent="0.35">
      <c r="A26" s="29"/>
      <c r="B26" s="28" t="s">
        <v>408</v>
      </c>
      <c r="C26" s="35">
        <v>1</v>
      </c>
      <c r="D26" s="26" t="s">
        <v>120</v>
      </c>
      <c r="E26" s="25"/>
      <c r="F26" s="24">
        <f t="shared" si="0"/>
        <v>0</v>
      </c>
      <c r="G26" s="192"/>
    </row>
    <row r="27" spans="1:7" ht="21.75" customHeight="1" thickBot="1" x14ac:dyDescent="0.35">
      <c r="A27" s="29"/>
      <c r="B27" s="28" t="s">
        <v>409</v>
      </c>
      <c r="C27" s="35">
        <v>2</v>
      </c>
      <c r="D27" s="26" t="s">
        <v>120</v>
      </c>
      <c r="E27" s="25"/>
      <c r="F27" s="24">
        <f t="shared" si="0"/>
        <v>0</v>
      </c>
      <c r="G27" s="192"/>
    </row>
    <row r="28" spans="1:7" ht="21.75" customHeight="1" thickBot="1" x14ac:dyDescent="0.35">
      <c r="A28" s="29"/>
      <c r="B28" s="28" t="s">
        <v>410</v>
      </c>
      <c r="C28" s="35">
        <v>7</v>
      </c>
      <c r="D28" s="26" t="s">
        <v>120</v>
      </c>
      <c r="E28" s="25"/>
      <c r="F28" s="24">
        <f t="shared" si="0"/>
        <v>0</v>
      </c>
      <c r="G28" s="192"/>
    </row>
    <row r="29" spans="1:7" ht="21.75" customHeight="1" thickBot="1" x14ac:dyDescent="0.35">
      <c r="A29" s="29"/>
      <c r="B29" s="28" t="s">
        <v>411</v>
      </c>
      <c r="C29" s="35">
        <v>1</v>
      </c>
      <c r="D29" s="26" t="s">
        <v>120</v>
      </c>
      <c r="E29" s="25"/>
      <c r="F29" s="24">
        <f t="shared" si="0"/>
        <v>0</v>
      </c>
      <c r="G29" s="192"/>
    </row>
    <row r="30" spans="1:7" ht="21.75" customHeight="1" thickBot="1" x14ac:dyDescent="0.35">
      <c r="A30" s="29"/>
      <c r="B30" s="28" t="s">
        <v>553</v>
      </c>
      <c r="C30" s="35">
        <v>2</v>
      </c>
      <c r="D30" s="26" t="s">
        <v>120</v>
      </c>
      <c r="E30" s="25"/>
      <c r="F30" s="24">
        <f t="shared" si="0"/>
        <v>0</v>
      </c>
      <c r="G30" s="192"/>
    </row>
    <row r="31" spans="1:7" ht="21.75" customHeight="1" thickBot="1" x14ac:dyDescent="0.35">
      <c r="A31" s="29"/>
      <c r="B31" s="28" t="s">
        <v>412</v>
      </c>
      <c r="C31" s="35">
        <v>5</v>
      </c>
      <c r="D31" s="26" t="s">
        <v>120</v>
      </c>
      <c r="E31" s="25"/>
      <c r="F31" s="24">
        <f t="shared" si="0"/>
        <v>0</v>
      </c>
      <c r="G31" s="192"/>
    </row>
    <row r="32" spans="1:7" ht="21.75" customHeight="1" thickBot="1" x14ac:dyDescent="0.35">
      <c r="A32" s="29"/>
      <c r="B32" s="28" t="s">
        <v>413</v>
      </c>
      <c r="C32" s="35">
        <v>2</v>
      </c>
      <c r="D32" s="26" t="s">
        <v>120</v>
      </c>
      <c r="E32" s="25"/>
      <c r="F32" s="24">
        <f t="shared" si="0"/>
        <v>0</v>
      </c>
      <c r="G32" s="192"/>
    </row>
    <row r="33" spans="1:7" ht="21.75" customHeight="1" thickBot="1" x14ac:dyDescent="0.35">
      <c r="A33" s="29"/>
      <c r="B33" s="28" t="s">
        <v>414</v>
      </c>
      <c r="C33" s="35">
        <v>2</v>
      </c>
      <c r="D33" s="26" t="s">
        <v>120</v>
      </c>
      <c r="E33" s="25"/>
      <c r="F33" s="24">
        <f t="shared" si="0"/>
        <v>0</v>
      </c>
      <c r="G33" s="192"/>
    </row>
    <row r="34" spans="1:7" ht="21.75" customHeight="1" thickBot="1" x14ac:dyDescent="0.35">
      <c r="A34" s="29"/>
      <c r="B34" s="28" t="s">
        <v>415</v>
      </c>
      <c r="C34" s="35">
        <v>8</v>
      </c>
      <c r="D34" s="26" t="s">
        <v>120</v>
      </c>
      <c r="E34" s="25"/>
      <c r="F34" s="24">
        <f t="shared" si="0"/>
        <v>0</v>
      </c>
      <c r="G34" s="192"/>
    </row>
    <row r="35" spans="1:7" ht="21.75" customHeight="1" thickBot="1" x14ac:dyDescent="0.35">
      <c r="A35" s="29"/>
      <c r="B35" s="28" t="s">
        <v>416</v>
      </c>
      <c r="C35" s="35">
        <v>2</v>
      </c>
      <c r="D35" s="26" t="s">
        <v>120</v>
      </c>
      <c r="E35" s="25"/>
      <c r="F35" s="24">
        <f t="shared" si="0"/>
        <v>0</v>
      </c>
      <c r="G35" s="192"/>
    </row>
    <row r="36" spans="1:7" ht="15.6" x14ac:dyDescent="0.3">
      <c r="A36" s="23"/>
      <c r="B36" s="45"/>
      <c r="C36" s="44"/>
      <c r="D36" s="44"/>
      <c r="E36" s="44"/>
      <c r="F36" s="44"/>
      <c r="G36" s="205"/>
    </row>
    <row r="37" spans="1:7" ht="13.5" customHeight="1" x14ac:dyDescent="0.25">
      <c r="A37" s="23"/>
      <c r="B37" s="45"/>
      <c r="C37" s="44"/>
      <c r="D37" s="44"/>
      <c r="E37" s="44"/>
      <c r="F37" s="44"/>
    </row>
    <row r="38" spans="1:7" ht="14.4" thickBot="1" x14ac:dyDescent="0.3">
      <c r="A38" s="193"/>
      <c r="B38" s="194" t="s">
        <v>202</v>
      </c>
      <c r="C38" s="44"/>
      <c r="D38" s="44"/>
      <c r="E38" s="44"/>
      <c r="F38" s="44"/>
    </row>
    <row r="39" spans="1:7" ht="13.5" customHeight="1" thickTop="1" x14ac:dyDescent="0.25">
      <c r="B39" s="45"/>
      <c r="C39" s="44"/>
      <c r="D39" s="44"/>
      <c r="E39" s="44"/>
      <c r="F39" s="44"/>
    </row>
    <row r="40" spans="1:7" ht="198.6" thickBot="1" x14ac:dyDescent="0.35">
      <c r="A40" s="33" t="s">
        <v>36</v>
      </c>
      <c r="B40" s="61" t="s">
        <v>550</v>
      </c>
      <c r="C40" s="32"/>
      <c r="D40" s="31"/>
      <c r="E40" s="31"/>
      <c r="F40" s="30"/>
      <c r="G40" s="192"/>
    </row>
    <row r="41" spans="1:7" ht="18" customHeight="1" thickBot="1" x14ac:dyDescent="0.35">
      <c r="A41" s="29"/>
      <c r="B41" s="254" t="s">
        <v>475</v>
      </c>
      <c r="C41" s="35">
        <v>1</v>
      </c>
      <c r="D41" s="26" t="s">
        <v>120</v>
      </c>
      <c r="E41" s="25"/>
      <c r="F41" s="24">
        <f>C41*E41</f>
        <v>0</v>
      </c>
      <c r="G41" s="192"/>
    </row>
    <row r="42" spans="1:7" ht="38.4" customHeight="1" thickBot="1" x14ac:dyDescent="0.35">
      <c r="A42" s="29"/>
      <c r="B42" s="254" t="s">
        <v>551</v>
      </c>
      <c r="C42" s="35">
        <v>1</v>
      </c>
      <c r="D42" s="26" t="s">
        <v>120</v>
      </c>
      <c r="E42" s="25"/>
      <c r="F42" s="24">
        <f>C42*E42</f>
        <v>0</v>
      </c>
      <c r="G42" s="192"/>
    </row>
    <row r="43" spans="1:7" ht="15.6" x14ac:dyDescent="0.3">
      <c r="A43" s="23"/>
      <c r="B43" s="45"/>
      <c r="C43" s="44"/>
      <c r="D43" s="44"/>
      <c r="E43" s="44"/>
      <c r="F43" s="44"/>
      <c r="G43" s="192"/>
    </row>
    <row r="44" spans="1:7" ht="13.8" x14ac:dyDescent="0.25">
      <c r="A44" s="23"/>
      <c r="B44" s="45"/>
      <c r="C44" s="44"/>
      <c r="D44" s="44"/>
      <c r="E44" s="44"/>
      <c r="F44" s="44"/>
    </row>
    <row r="45" spans="1:7" ht="14.4" thickBot="1" x14ac:dyDescent="0.3">
      <c r="A45" s="193"/>
      <c r="B45" s="194" t="s">
        <v>203</v>
      </c>
      <c r="C45" s="44"/>
      <c r="D45" s="44"/>
      <c r="E45" s="44"/>
      <c r="F45" s="44"/>
    </row>
    <row r="46" spans="1:7" ht="13.5" customHeight="1" thickTop="1" x14ac:dyDescent="0.25">
      <c r="B46" s="45"/>
      <c r="C46" s="44"/>
      <c r="D46" s="44"/>
      <c r="E46" s="44"/>
      <c r="F46" s="44"/>
    </row>
    <row r="47" spans="1:7" ht="159" thickBot="1" x14ac:dyDescent="0.35">
      <c r="A47" s="33" t="s">
        <v>35</v>
      </c>
      <c r="B47" s="61" t="s">
        <v>420</v>
      </c>
      <c r="C47" s="32"/>
      <c r="D47" s="31"/>
      <c r="E47" s="31"/>
      <c r="F47" s="30"/>
      <c r="G47" s="192"/>
    </row>
    <row r="48" spans="1:7" ht="21.75" customHeight="1" thickBot="1" x14ac:dyDescent="0.35">
      <c r="A48" s="29"/>
      <c r="B48" s="28" t="s">
        <v>421</v>
      </c>
      <c r="C48" s="35">
        <v>3</v>
      </c>
      <c r="D48" s="26" t="s">
        <v>120</v>
      </c>
      <c r="E48" s="25"/>
      <c r="F48" s="24">
        <f t="shared" ref="F48:F50" si="1">C48*E48</f>
        <v>0</v>
      </c>
      <c r="G48" s="192"/>
    </row>
    <row r="49" spans="1:7" ht="21.75" customHeight="1" thickBot="1" x14ac:dyDescent="0.35">
      <c r="A49" s="29"/>
      <c r="B49" s="28" t="s">
        <v>422</v>
      </c>
      <c r="C49" s="35">
        <v>8</v>
      </c>
      <c r="D49" s="26" t="s">
        <v>120</v>
      </c>
      <c r="E49" s="25"/>
      <c r="F49" s="24">
        <f t="shared" si="1"/>
        <v>0</v>
      </c>
      <c r="G49" s="192"/>
    </row>
    <row r="50" spans="1:7" ht="21.75" customHeight="1" thickBot="1" x14ac:dyDescent="0.35">
      <c r="A50" s="29"/>
      <c r="B50" s="28" t="s">
        <v>423</v>
      </c>
      <c r="C50" s="35">
        <v>1</v>
      </c>
      <c r="D50" s="26" t="s">
        <v>120</v>
      </c>
      <c r="E50" s="25"/>
      <c r="F50" s="24">
        <f t="shared" si="1"/>
        <v>0</v>
      </c>
      <c r="G50" s="192"/>
    </row>
    <row r="51" spans="1:7" ht="15.6" x14ac:dyDescent="0.3">
      <c r="A51" s="23"/>
      <c r="B51" s="45"/>
      <c r="C51" s="44"/>
      <c r="D51" s="44"/>
      <c r="E51" s="44"/>
      <c r="F51" s="44"/>
      <c r="G51" s="205"/>
    </row>
    <row r="52" spans="1:7" ht="159" thickBot="1" x14ac:dyDescent="0.35">
      <c r="A52" s="33" t="s">
        <v>34</v>
      </c>
      <c r="B52" s="61" t="s">
        <v>419</v>
      </c>
      <c r="C52" s="32"/>
      <c r="D52" s="31"/>
      <c r="E52" s="31"/>
      <c r="F52" s="30"/>
      <c r="G52" s="192"/>
    </row>
    <row r="53" spans="1:7" ht="21.75" customHeight="1" thickBot="1" x14ac:dyDescent="0.35">
      <c r="A53" s="29"/>
      <c r="B53" s="28" t="s">
        <v>417</v>
      </c>
      <c r="C53" s="35">
        <v>1</v>
      </c>
      <c r="D53" s="26" t="s">
        <v>120</v>
      </c>
      <c r="E53" s="25"/>
      <c r="F53" s="24">
        <f t="shared" ref="F53" si="2">C53*E53</f>
        <v>0</v>
      </c>
      <c r="G53" s="192"/>
    </row>
    <row r="54" spans="1:7" ht="21.75" customHeight="1" thickBot="1" x14ac:dyDescent="0.35">
      <c r="A54" s="29"/>
      <c r="B54" s="28" t="s">
        <v>418</v>
      </c>
      <c r="C54" s="35">
        <v>4</v>
      </c>
      <c r="D54" s="26" t="s">
        <v>120</v>
      </c>
      <c r="E54" s="25"/>
      <c r="F54" s="24">
        <f t="shared" ref="F54" si="3">C54*E54</f>
        <v>0</v>
      </c>
      <c r="G54" s="192"/>
    </row>
    <row r="55" spans="1:7" ht="15.6" x14ac:dyDescent="0.3">
      <c r="A55" s="23"/>
      <c r="B55" s="45"/>
      <c r="C55" s="44"/>
      <c r="D55" s="44"/>
      <c r="E55" s="44"/>
      <c r="F55" s="44"/>
      <c r="G55" s="205"/>
    </row>
    <row r="56" spans="1:7" ht="198.6" thickBot="1" x14ac:dyDescent="0.35">
      <c r="A56" s="33" t="s">
        <v>33</v>
      </c>
      <c r="B56" s="61" t="s">
        <v>547</v>
      </c>
      <c r="C56" s="32"/>
      <c r="D56" s="31"/>
      <c r="E56" s="31"/>
      <c r="F56" s="30"/>
      <c r="G56" s="192"/>
    </row>
    <row r="57" spans="1:7" ht="21.75" customHeight="1" thickBot="1" x14ac:dyDescent="0.35">
      <c r="A57" s="29"/>
      <c r="B57" s="28" t="s">
        <v>424</v>
      </c>
      <c r="C57" s="35">
        <v>1</v>
      </c>
      <c r="D57" s="26" t="s">
        <v>120</v>
      </c>
      <c r="E57" s="25"/>
      <c r="F57" s="24">
        <f>C57*E57</f>
        <v>0</v>
      </c>
      <c r="G57" s="192"/>
    </row>
    <row r="58" spans="1:7" ht="41.4" customHeight="1" thickBot="1" x14ac:dyDescent="0.35">
      <c r="A58" s="29"/>
      <c r="B58" s="254" t="s">
        <v>548</v>
      </c>
      <c r="C58" s="35">
        <v>2</v>
      </c>
      <c r="D58" s="26" t="s">
        <v>120</v>
      </c>
      <c r="E58" s="25"/>
      <c r="F58" s="24">
        <f>C58*E58</f>
        <v>0</v>
      </c>
      <c r="G58" s="192"/>
    </row>
    <row r="59" spans="1:7" ht="41.4" customHeight="1" thickBot="1" x14ac:dyDescent="0.35">
      <c r="A59" s="29"/>
      <c r="B59" s="254" t="s">
        <v>549</v>
      </c>
      <c r="C59" s="35">
        <v>1</v>
      </c>
      <c r="D59" s="26" t="s">
        <v>120</v>
      </c>
      <c r="E59" s="25"/>
      <c r="F59" s="24">
        <f>C59*E59</f>
        <v>0</v>
      </c>
      <c r="G59" s="192"/>
    </row>
    <row r="60" spans="1:7" ht="15.6" x14ac:dyDescent="0.3">
      <c r="A60" s="23"/>
      <c r="B60" s="45"/>
      <c r="C60" s="44"/>
      <c r="D60" s="44"/>
      <c r="E60" s="44"/>
      <c r="F60" s="44"/>
      <c r="G60" s="205"/>
    </row>
    <row r="61" spans="1:7" ht="53.4" thickBot="1" x14ac:dyDescent="0.3">
      <c r="A61" s="33" t="s">
        <v>31</v>
      </c>
      <c r="B61" s="60" t="s">
        <v>200</v>
      </c>
      <c r="C61" s="32"/>
      <c r="D61" s="37"/>
      <c r="E61" s="37"/>
      <c r="F61" s="42"/>
    </row>
    <row r="62" spans="1:7" ht="21.75" customHeight="1" thickBot="1" x14ac:dyDescent="0.3">
      <c r="A62" s="82"/>
      <c r="B62" s="28"/>
      <c r="C62" s="81">
        <v>0.05</v>
      </c>
      <c r="D62" s="26"/>
      <c r="E62" s="25">
        <f>SUM(F16:F61)</f>
        <v>0</v>
      </c>
      <c r="F62" s="24">
        <f>E62*C62</f>
        <v>0</v>
      </c>
    </row>
    <row r="63" spans="1:7" ht="13.8" x14ac:dyDescent="0.25">
      <c r="A63" s="23"/>
      <c r="B63" s="34"/>
      <c r="C63" s="34"/>
      <c r="D63" s="34"/>
      <c r="E63" s="34"/>
      <c r="F63" s="34"/>
    </row>
    <row r="64" spans="1:7" ht="14.4" thickBot="1" x14ac:dyDescent="0.3">
      <c r="A64" s="23"/>
      <c r="B64" s="45"/>
      <c r="C64" s="44"/>
      <c r="D64" s="44"/>
      <c r="E64" s="44"/>
      <c r="F64" s="44"/>
    </row>
    <row r="65" spans="1:6" ht="17.25" customHeight="1" thickBot="1" x14ac:dyDescent="0.3">
      <c r="A65" s="22" t="s">
        <v>123</v>
      </c>
      <c r="B65" s="50" t="s">
        <v>229</v>
      </c>
      <c r="C65" s="288" t="s">
        <v>24</v>
      </c>
      <c r="D65" s="285"/>
      <c r="E65" s="20"/>
      <c r="F65" s="19">
        <f>SUM(F16:F64)</f>
        <v>0</v>
      </c>
    </row>
  </sheetData>
  <mergeCells count="3">
    <mergeCell ref="A5:F15"/>
    <mergeCell ref="B18:B20"/>
    <mergeCell ref="C65:D65"/>
  </mergeCells>
  <conditionalFormatting sqref="E62">
    <cfRule type="cellIs" dxfId="37" priority="523" stopIfTrue="1" operator="equal">
      <formula>0</formula>
    </cfRule>
  </conditionalFormatting>
  <conditionalFormatting sqref="F1:F65537">
    <cfRule type="cellIs" dxfId="36" priority="1" stopIfTrue="1" operator="equal">
      <formula>0</formula>
    </cfRule>
  </conditionalFormatting>
  <conditionalFormatting sqref="F61:F62">
    <cfRule type="cellIs" dxfId="35" priority="525" stopIfTrue="1" operator="equal">
      <formula>0</formula>
    </cfRule>
    <cfRule type="cellIs" dxfId="34" priority="526"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2" manualBreakCount="2">
    <brk id="15" max="5" man="1"/>
    <brk id="37"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53"/>
  <sheetViews>
    <sheetView view="pageBreakPreview" topLeftCell="A41" zoomScaleNormal="100" zoomScaleSheetLayoutView="100" workbookViewId="0">
      <selection activeCell="B43" sqref="B43"/>
    </sheetView>
  </sheetViews>
  <sheetFormatPr defaultRowHeight="15.6" x14ac:dyDescent="0.3"/>
  <cols>
    <col min="1" max="1" width="6.5546875" style="12" customWidth="1"/>
    <col min="2" max="2" width="53.109375" style="54" customWidth="1"/>
    <col min="3" max="3" width="9.109375" style="38" bestFit="1" customWidth="1"/>
    <col min="4" max="4" width="5.5546875" style="39" customWidth="1"/>
    <col min="5" max="5" width="11.33203125" style="38" bestFit="1" customWidth="1"/>
    <col min="6" max="6" width="16.33203125" style="38" customWidth="1"/>
    <col min="7" max="7" width="9.109375" style="192"/>
    <col min="8" max="256" width="9.109375" style="1"/>
    <col min="257" max="257" width="7.88671875" style="1" bestFit="1" customWidth="1"/>
    <col min="258" max="258" width="53.109375" style="1" customWidth="1"/>
    <col min="259" max="259" width="9.44140625" style="1" customWidth="1"/>
    <col min="260" max="260" width="5.5546875" style="1" customWidth="1"/>
    <col min="261" max="261" width="12.33203125" style="1" customWidth="1"/>
    <col min="262" max="262" width="16.33203125" style="1" customWidth="1"/>
    <col min="263" max="512" width="9.109375" style="1"/>
    <col min="513" max="513" width="7.88671875" style="1" bestFit="1" customWidth="1"/>
    <col min="514" max="514" width="53.109375" style="1" customWidth="1"/>
    <col min="515" max="515" width="9.44140625" style="1" customWidth="1"/>
    <col min="516" max="516" width="5.5546875" style="1" customWidth="1"/>
    <col min="517" max="517" width="12.33203125" style="1" customWidth="1"/>
    <col min="518" max="518" width="16.33203125" style="1" customWidth="1"/>
    <col min="519" max="768" width="9.109375" style="1"/>
    <col min="769" max="769" width="7.88671875" style="1" bestFit="1" customWidth="1"/>
    <col min="770" max="770" width="53.109375" style="1" customWidth="1"/>
    <col min="771" max="771" width="9.44140625" style="1" customWidth="1"/>
    <col min="772" max="772" width="5.5546875" style="1" customWidth="1"/>
    <col min="773" max="773" width="12.33203125" style="1" customWidth="1"/>
    <col min="774" max="774" width="16.33203125" style="1" customWidth="1"/>
    <col min="775" max="1024" width="9.109375" style="1"/>
    <col min="1025" max="1025" width="7.88671875" style="1" bestFit="1" customWidth="1"/>
    <col min="1026" max="1026" width="53.109375" style="1" customWidth="1"/>
    <col min="1027" max="1027" width="9.44140625" style="1" customWidth="1"/>
    <col min="1028" max="1028" width="5.5546875" style="1" customWidth="1"/>
    <col min="1029" max="1029" width="12.33203125" style="1" customWidth="1"/>
    <col min="1030" max="1030" width="16.33203125" style="1" customWidth="1"/>
    <col min="1031" max="1280" width="9.109375" style="1"/>
    <col min="1281" max="1281" width="7.88671875" style="1" bestFit="1" customWidth="1"/>
    <col min="1282" max="1282" width="53.109375" style="1" customWidth="1"/>
    <col min="1283" max="1283" width="9.44140625" style="1" customWidth="1"/>
    <col min="1284" max="1284" width="5.5546875" style="1" customWidth="1"/>
    <col min="1285" max="1285" width="12.33203125" style="1" customWidth="1"/>
    <col min="1286" max="1286" width="16.33203125" style="1" customWidth="1"/>
    <col min="1287" max="1536" width="9.109375" style="1"/>
    <col min="1537" max="1537" width="7.88671875" style="1" bestFit="1" customWidth="1"/>
    <col min="1538" max="1538" width="53.109375" style="1" customWidth="1"/>
    <col min="1539" max="1539" width="9.44140625" style="1" customWidth="1"/>
    <col min="1540" max="1540" width="5.5546875" style="1" customWidth="1"/>
    <col min="1541" max="1541" width="12.33203125" style="1" customWidth="1"/>
    <col min="1542" max="1542" width="16.33203125" style="1" customWidth="1"/>
    <col min="1543" max="1792" width="9.109375" style="1"/>
    <col min="1793" max="1793" width="7.88671875" style="1" bestFit="1" customWidth="1"/>
    <col min="1794" max="1794" width="53.109375" style="1" customWidth="1"/>
    <col min="1795" max="1795" width="9.44140625" style="1" customWidth="1"/>
    <col min="1796" max="1796" width="5.5546875" style="1" customWidth="1"/>
    <col min="1797" max="1797" width="12.33203125" style="1" customWidth="1"/>
    <col min="1798" max="1798" width="16.33203125" style="1" customWidth="1"/>
    <col min="1799" max="2048" width="9.109375" style="1"/>
    <col min="2049" max="2049" width="7.88671875" style="1" bestFit="1" customWidth="1"/>
    <col min="2050" max="2050" width="53.109375" style="1" customWidth="1"/>
    <col min="2051" max="2051" width="9.44140625" style="1" customWidth="1"/>
    <col min="2052" max="2052" width="5.5546875" style="1" customWidth="1"/>
    <col min="2053" max="2053" width="12.33203125" style="1" customWidth="1"/>
    <col min="2054" max="2054" width="16.33203125" style="1" customWidth="1"/>
    <col min="2055" max="2304" width="9.109375" style="1"/>
    <col min="2305" max="2305" width="7.88671875" style="1" bestFit="1" customWidth="1"/>
    <col min="2306" max="2306" width="53.109375" style="1" customWidth="1"/>
    <col min="2307" max="2307" width="9.44140625" style="1" customWidth="1"/>
    <col min="2308" max="2308" width="5.5546875" style="1" customWidth="1"/>
    <col min="2309" max="2309" width="12.33203125" style="1" customWidth="1"/>
    <col min="2310" max="2310" width="16.33203125" style="1" customWidth="1"/>
    <col min="2311" max="2560" width="9.109375" style="1"/>
    <col min="2561" max="2561" width="7.88671875" style="1" bestFit="1" customWidth="1"/>
    <col min="2562" max="2562" width="53.109375" style="1" customWidth="1"/>
    <col min="2563" max="2563" width="9.44140625" style="1" customWidth="1"/>
    <col min="2564" max="2564" width="5.5546875" style="1" customWidth="1"/>
    <col min="2565" max="2565" width="12.33203125" style="1" customWidth="1"/>
    <col min="2566" max="2566" width="16.33203125" style="1" customWidth="1"/>
    <col min="2567" max="2816" width="9.109375" style="1"/>
    <col min="2817" max="2817" width="7.88671875" style="1" bestFit="1" customWidth="1"/>
    <col min="2818" max="2818" width="53.109375" style="1" customWidth="1"/>
    <col min="2819" max="2819" width="9.44140625" style="1" customWidth="1"/>
    <col min="2820" max="2820" width="5.5546875" style="1" customWidth="1"/>
    <col min="2821" max="2821" width="12.33203125" style="1" customWidth="1"/>
    <col min="2822" max="2822" width="16.33203125" style="1" customWidth="1"/>
    <col min="2823" max="3072" width="9.109375" style="1"/>
    <col min="3073" max="3073" width="7.88671875" style="1" bestFit="1" customWidth="1"/>
    <col min="3074" max="3074" width="53.109375" style="1" customWidth="1"/>
    <col min="3075" max="3075" width="9.44140625" style="1" customWidth="1"/>
    <col min="3076" max="3076" width="5.5546875" style="1" customWidth="1"/>
    <col min="3077" max="3077" width="12.33203125" style="1" customWidth="1"/>
    <col min="3078" max="3078" width="16.33203125" style="1" customWidth="1"/>
    <col min="3079" max="3328" width="9.109375" style="1"/>
    <col min="3329" max="3329" width="7.88671875" style="1" bestFit="1" customWidth="1"/>
    <col min="3330" max="3330" width="53.109375" style="1" customWidth="1"/>
    <col min="3331" max="3331" width="9.44140625" style="1" customWidth="1"/>
    <col min="3332" max="3332" width="5.5546875" style="1" customWidth="1"/>
    <col min="3333" max="3333" width="12.33203125" style="1" customWidth="1"/>
    <col min="3334" max="3334" width="16.33203125" style="1" customWidth="1"/>
    <col min="3335" max="3584" width="9.109375" style="1"/>
    <col min="3585" max="3585" width="7.88671875" style="1" bestFit="1" customWidth="1"/>
    <col min="3586" max="3586" width="53.109375" style="1" customWidth="1"/>
    <col min="3587" max="3587" width="9.44140625" style="1" customWidth="1"/>
    <col min="3588" max="3588" width="5.5546875" style="1" customWidth="1"/>
    <col min="3589" max="3589" width="12.33203125" style="1" customWidth="1"/>
    <col min="3590" max="3590" width="16.33203125" style="1" customWidth="1"/>
    <col min="3591" max="3840" width="9.109375" style="1"/>
    <col min="3841" max="3841" width="7.88671875" style="1" bestFit="1" customWidth="1"/>
    <col min="3842" max="3842" width="53.109375" style="1" customWidth="1"/>
    <col min="3843" max="3843" width="9.44140625" style="1" customWidth="1"/>
    <col min="3844" max="3844" width="5.5546875" style="1" customWidth="1"/>
    <col min="3845" max="3845" width="12.33203125" style="1" customWidth="1"/>
    <col min="3846" max="3846" width="16.33203125" style="1" customWidth="1"/>
    <col min="3847" max="4096" width="9.109375" style="1"/>
    <col min="4097" max="4097" width="7.88671875" style="1" bestFit="1" customWidth="1"/>
    <col min="4098" max="4098" width="53.109375" style="1" customWidth="1"/>
    <col min="4099" max="4099" width="9.44140625" style="1" customWidth="1"/>
    <col min="4100" max="4100" width="5.5546875" style="1" customWidth="1"/>
    <col min="4101" max="4101" width="12.33203125" style="1" customWidth="1"/>
    <col min="4102" max="4102" width="16.33203125" style="1" customWidth="1"/>
    <col min="4103" max="4352" width="9.109375" style="1"/>
    <col min="4353" max="4353" width="7.88671875" style="1" bestFit="1" customWidth="1"/>
    <col min="4354" max="4354" width="53.109375" style="1" customWidth="1"/>
    <col min="4355" max="4355" width="9.44140625" style="1" customWidth="1"/>
    <col min="4356" max="4356" width="5.5546875" style="1" customWidth="1"/>
    <col min="4357" max="4357" width="12.33203125" style="1" customWidth="1"/>
    <col min="4358" max="4358" width="16.33203125" style="1" customWidth="1"/>
    <col min="4359" max="4608" width="9.109375" style="1"/>
    <col min="4609" max="4609" width="7.88671875" style="1" bestFit="1" customWidth="1"/>
    <col min="4610" max="4610" width="53.109375" style="1" customWidth="1"/>
    <col min="4611" max="4611" width="9.44140625" style="1" customWidth="1"/>
    <col min="4612" max="4612" width="5.5546875" style="1" customWidth="1"/>
    <col min="4613" max="4613" width="12.33203125" style="1" customWidth="1"/>
    <col min="4614" max="4614" width="16.33203125" style="1" customWidth="1"/>
    <col min="4615" max="4864" width="9.109375" style="1"/>
    <col min="4865" max="4865" width="7.88671875" style="1" bestFit="1" customWidth="1"/>
    <col min="4866" max="4866" width="53.109375" style="1" customWidth="1"/>
    <col min="4867" max="4867" width="9.44140625" style="1" customWidth="1"/>
    <col min="4868" max="4868" width="5.5546875" style="1" customWidth="1"/>
    <col min="4869" max="4869" width="12.33203125" style="1" customWidth="1"/>
    <col min="4870" max="4870" width="16.33203125" style="1" customWidth="1"/>
    <col min="4871" max="5120" width="9.109375" style="1"/>
    <col min="5121" max="5121" width="7.88671875" style="1" bestFit="1" customWidth="1"/>
    <col min="5122" max="5122" width="53.109375" style="1" customWidth="1"/>
    <col min="5123" max="5123" width="9.44140625" style="1" customWidth="1"/>
    <col min="5124" max="5124" width="5.5546875" style="1" customWidth="1"/>
    <col min="5125" max="5125" width="12.33203125" style="1" customWidth="1"/>
    <col min="5126" max="5126" width="16.33203125" style="1" customWidth="1"/>
    <col min="5127" max="5376" width="9.109375" style="1"/>
    <col min="5377" max="5377" width="7.88671875" style="1" bestFit="1" customWidth="1"/>
    <col min="5378" max="5378" width="53.109375" style="1" customWidth="1"/>
    <col min="5379" max="5379" width="9.44140625" style="1" customWidth="1"/>
    <col min="5380" max="5380" width="5.5546875" style="1" customWidth="1"/>
    <col min="5381" max="5381" width="12.33203125" style="1" customWidth="1"/>
    <col min="5382" max="5382" width="16.33203125" style="1" customWidth="1"/>
    <col min="5383" max="5632" width="9.109375" style="1"/>
    <col min="5633" max="5633" width="7.88671875" style="1" bestFit="1" customWidth="1"/>
    <col min="5634" max="5634" width="53.109375" style="1" customWidth="1"/>
    <col min="5635" max="5635" width="9.44140625" style="1" customWidth="1"/>
    <col min="5636" max="5636" width="5.5546875" style="1" customWidth="1"/>
    <col min="5637" max="5637" width="12.33203125" style="1" customWidth="1"/>
    <col min="5638" max="5638" width="16.33203125" style="1" customWidth="1"/>
    <col min="5639" max="5888" width="9.109375" style="1"/>
    <col min="5889" max="5889" width="7.88671875" style="1" bestFit="1" customWidth="1"/>
    <col min="5890" max="5890" width="53.109375" style="1" customWidth="1"/>
    <col min="5891" max="5891" width="9.44140625" style="1" customWidth="1"/>
    <col min="5892" max="5892" width="5.5546875" style="1" customWidth="1"/>
    <col min="5893" max="5893" width="12.33203125" style="1" customWidth="1"/>
    <col min="5894" max="5894" width="16.33203125" style="1" customWidth="1"/>
    <col min="5895" max="6144" width="9.109375" style="1"/>
    <col min="6145" max="6145" width="7.88671875" style="1" bestFit="1" customWidth="1"/>
    <col min="6146" max="6146" width="53.109375" style="1" customWidth="1"/>
    <col min="6147" max="6147" width="9.44140625" style="1" customWidth="1"/>
    <col min="6148" max="6148" width="5.5546875" style="1" customWidth="1"/>
    <col min="6149" max="6149" width="12.33203125" style="1" customWidth="1"/>
    <col min="6150" max="6150" width="16.33203125" style="1" customWidth="1"/>
    <col min="6151" max="6400" width="9.109375" style="1"/>
    <col min="6401" max="6401" width="7.88671875" style="1" bestFit="1" customWidth="1"/>
    <col min="6402" max="6402" width="53.109375" style="1" customWidth="1"/>
    <col min="6403" max="6403" width="9.44140625" style="1" customWidth="1"/>
    <col min="6404" max="6404" width="5.5546875" style="1" customWidth="1"/>
    <col min="6405" max="6405" width="12.33203125" style="1" customWidth="1"/>
    <col min="6406" max="6406" width="16.33203125" style="1" customWidth="1"/>
    <col min="6407" max="6656" width="9.109375" style="1"/>
    <col min="6657" max="6657" width="7.88671875" style="1" bestFit="1" customWidth="1"/>
    <col min="6658" max="6658" width="53.109375" style="1" customWidth="1"/>
    <col min="6659" max="6659" width="9.44140625" style="1" customWidth="1"/>
    <col min="6660" max="6660" width="5.5546875" style="1" customWidth="1"/>
    <col min="6661" max="6661" width="12.33203125" style="1" customWidth="1"/>
    <col min="6662" max="6662" width="16.33203125" style="1" customWidth="1"/>
    <col min="6663" max="6912" width="9.109375" style="1"/>
    <col min="6913" max="6913" width="7.88671875" style="1" bestFit="1" customWidth="1"/>
    <col min="6914" max="6914" width="53.109375" style="1" customWidth="1"/>
    <col min="6915" max="6915" width="9.44140625" style="1" customWidth="1"/>
    <col min="6916" max="6916" width="5.5546875" style="1" customWidth="1"/>
    <col min="6917" max="6917" width="12.33203125" style="1" customWidth="1"/>
    <col min="6918" max="6918" width="16.33203125" style="1" customWidth="1"/>
    <col min="6919" max="7168" width="9.109375" style="1"/>
    <col min="7169" max="7169" width="7.88671875" style="1" bestFit="1" customWidth="1"/>
    <col min="7170" max="7170" width="53.109375" style="1" customWidth="1"/>
    <col min="7171" max="7171" width="9.44140625" style="1" customWidth="1"/>
    <col min="7172" max="7172" width="5.5546875" style="1" customWidth="1"/>
    <col min="7173" max="7173" width="12.33203125" style="1" customWidth="1"/>
    <col min="7174" max="7174" width="16.33203125" style="1" customWidth="1"/>
    <col min="7175" max="7424" width="9.109375" style="1"/>
    <col min="7425" max="7425" width="7.88671875" style="1" bestFit="1" customWidth="1"/>
    <col min="7426" max="7426" width="53.109375" style="1" customWidth="1"/>
    <col min="7427" max="7427" width="9.44140625" style="1" customWidth="1"/>
    <col min="7428" max="7428" width="5.5546875" style="1" customWidth="1"/>
    <col min="7429" max="7429" width="12.33203125" style="1" customWidth="1"/>
    <col min="7430" max="7430" width="16.33203125" style="1" customWidth="1"/>
    <col min="7431" max="7680" width="9.109375" style="1"/>
    <col min="7681" max="7681" width="7.88671875" style="1" bestFit="1" customWidth="1"/>
    <col min="7682" max="7682" width="53.109375" style="1" customWidth="1"/>
    <col min="7683" max="7683" width="9.44140625" style="1" customWidth="1"/>
    <col min="7684" max="7684" width="5.5546875" style="1" customWidth="1"/>
    <col min="7685" max="7685" width="12.33203125" style="1" customWidth="1"/>
    <col min="7686" max="7686" width="16.33203125" style="1" customWidth="1"/>
    <col min="7687" max="7936" width="9.109375" style="1"/>
    <col min="7937" max="7937" width="7.88671875" style="1" bestFit="1" customWidth="1"/>
    <col min="7938" max="7938" width="53.109375" style="1" customWidth="1"/>
    <col min="7939" max="7939" width="9.44140625" style="1" customWidth="1"/>
    <col min="7940" max="7940" width="5.5546875" style="1" customWidth="1"/>
    <col min="7941" max="7941" width="12.33203125" style="1" customWidth="1"/>
    <col min="7942" max="7942" width="16.33203125" style="1" customWidth="1"/>
    <col min="7943" max="8192" width="9.109375" style="1"/>
    <col min="8193" max="8193" width="7.88671875" style="1" bestFit="1" customWidth="1"/>
    <col min="8194" max="8194" width="53.109375" style="1" customWidth="1"/>
    <col min="8195" max="8195" width="9.44140625" style="1" customWidth="1"/>
    <col min="8196" max="8196" width="5.5546875" style="1" customWidth="1"/>
    <col min="8197" max="8197" width="12.33203125" style="1" customWidth="1"/>
    <col min="8198" max="8198" width="16.33203125" style="1" customWidth="1"/>
    <col min="8199" max="8448" width="9.109375" style="1"/>
    <col min="8449" max="8449" width="7.88671875" style="1" bestFit="1" customWidth="1"/>
    <col min="8450" max="8450" width="53.109375" style="1" customWidth="1"/>
    <col min="8451" max="8451" width="9.44140625" style="1" customWidth="1"/>
    <col min="8452" max="8452" width="5.5546875" style="1" customWidth="1"/>
    <col min="8453" max="8453" width="12.33203125" style="1" customWidth="1"/>
    <col min="8454" max="8454" width="16.33203125" style="1" customWidth="1"/>
    <col min="8455" max="8704" width="9.109375" style="1"/>
    <col min="8705" max="8705" width="7.88671875" style="1" bestFit="1" customWidth="1"/>
    <col min="8706" max="8706" width="53.109375" style="1" customWidth="1"/>
    <col min="8707" max="8707" width="9.44140625" style="1" customWidth="1"/>
    <col min="8708" max="8708" width="5.5546875" style="1" customWidth="1"/>
    <col min="8709" max="8709" width="12.33203125" style="1" customWidth="1"/>
    <col min="8710" max="8710" width="16.33203125" style="1" customWidth="1"/>
    <col min="8711" max="8960" width="9.109375" style="1"/>
    <col min="8961" max="8961" width="7.88671875" style="1" bestFit="1" customWidth="1"/>
    <col min="8962" max="8962" width="53.109375" style="1" customWidth="1"/>
    <col min="8963" max="8963" width="9.44140625" style="1" customWidth="1"/>
    <col min="8964" max="8964" width="5.5546875" style="1" customWidth="1"/>
    <col min="8965" max="8965" width="12.33203125" style="1" customWidth="1"/>
    <col min="8966" max="8966" width="16.33203125" style="1" customWidth="1"/>
    <col min="8967" max="9216" width="9.109375" style="1"/>
    <col min="9217" max="9217" width="7.88671875" style="1" bestFit="1" customWidth="1"/>
    <col min="9218" max="9218" width="53.109375" style="1" customWidth="1"/>
    <col min="9219" max="9219" width="9.44140625" style="1" customWidth="1"/>
    <col min="9220" max="9220" width="5.5546875" style="1" customWidth="1"/>
    <col min="9221" max="9221" width="12.33203125" style="1" customWidth="1"/>
    <col min="9222" max="9222" width="16.33203125" style="1" customWidth="1"/>
    <col min="9223" max="9472" width="9.109375" style="1"/>
    <col min="9473" max="9473" width="7.88671875" style="1" bestFit="1" customWidth="1"/>
    <col min="9474" max="9474" width="53.109375" style="1" customWidth="1"/>
    <col min="9475" max="9475" width="9.44140625" style="1" customWidth="1"/>
    <col min="9476" max="9476" width="5.5546875" style="1" customWidth="1"/>
    <col min="9477" max="9477" width="12.33203125" style="1" customWidth="1"/>
    <col min="9478" max="9478" width="16.33203125" style="1" customWidth="1"/>
    <col min="9479" max="9728" width="9.109375" style="1"/>
    <col min="9729" max="9729" width="7.88671875" style="1" bestFit="1" customWidth="1"/>
    <col min="9730" max="9730" width="53.109375" style="1" customWidth="1"/>
    <col min="9731" max="9731" width="9.44140625" style="1" customWidth="1"/>
    <col min="9732" max="9732" width="5.5546875" style="1" customWidth="1"/>
    <col min="9733" max="9733" width="12.33203125" style="1" customWidth="1"/>
    <col min="9734" max="9734" width="16.33203125" style="1" customWidth="1"/>
    <col min="9735" max="9984" width="9.109375" style="1"/>
    <col min="9985" max="9985" width="7.88671875" style="1" bestFit="1" customWidth="1"/>
    <col min="9986" max="9986" width="53.109375" style="1" customWidth="1"/>
    <col min="9987" max="9987" width="9.44140625" style="1" customWidth="1"/>
    <col min="9988" max="9988" width="5.5546875" style="1" customWidth="1"/>
    <col min="9989" max="9989" width="12.33203125" style="1" customWidth="1"/>
    <col min="9990" max="9990" width="16.33203125" style="1" customWidth="1"/>
    <col min="9991" max="10240" width="9.109375" style="1"/>
    <col min="10241" max="10241" width="7.88671875" style="1" bestFit="1" customWidth="1"/>
    <col min="10242" max="10242" width="53.109375" style="1" customWidth="1"/>
    <col min="10243" max="10243" width="9.44140625" style="1" customWidth="1"/>
    <col min="10244" max="10244" width="5.5546875" style="1" customWidth="1"/>
    <col min="10245" max="10245" width="12.33203125" style="1" customWidth="1"/>
    <col min="10246" max="10246" width="16.33203125" style="1" customWidth="1"/>
    <col min="10247" max="10496" width="9.109375" style="1"/>
    <col min="10497" max="10497" width="7.88671875" style="1" bestFit="1" customWidth="1"/>
    <col min="10498" max="10498" width="53.109375" style="1" customWidth="1"/>
    <col min="10499" max="10499" width="9.44140625" style="1" customWidth="1"/>
    <col min="10500" max="10500" width="5.5546875" style="1" customWidth="1"/>
    <col min="10501" max="10501" width="12.33203125" style="1" customWidth="1"/>
    <col min="10502" max="10502" width="16.33203125" style="1" customWidth="1"/>
    <col min="10503" max="10752" width="9.109375" style="1"/>
    <col min="10753" max="10753" width="7.88671875" style="1" bestFit="1" customWidth="1"/>
    <col min="10754" max="10754" width="53.109375" style="1" customWidth="1"/>
    <col min="10755" max="10755" width="9.44140625" style="1" customWidth="1"/>
    <col min="10756" max="10756" width="5.5546875" style="1" customWidth="1"/>
    <col min="10757" max="10757" width="12.33203125" style="1" customWidth="1"/>
    <col min="10758" max="10758" width="16.33203125" style="1" customWidth="1"/>
    <col min="10759" max="11008" width="9.109375" style="1"/>
    <col min="11009" max="11009" width="7.88671875" style="1" bestFit="1" customWidth="1"/>
    <col min="11010" max="11010" width="53.109375" style="1" customWidth="1"/>
    <col min="11011" max="11011" width="9.44140625" style="1" customWidth="1"/>
    <col min="11012" max="11012" width="5.5546875" style="1" customWidth="1"/>
    <col min="11013" max="11013" width="12.33203125" style="1" customWidth="1"/>
    <col min="11014" max="11014" width="16.33203125" style="1" customWidth="1"/>
    <col min="11015" max="11264" width="9.109375" style="1"/>
    <col min="11265" max="11265" width="7.88671875" style="1" bestFit="1" customWidth="1"/>
    <col min="11266" max="11266" width="53.109375" style="1" customWidth="1"/>
    <col min="11267" max="11267" width="9.44140625" style="1" customWidth="1"/>
    <col min="11268" max="11268" width="5.5546875" style="1" customWidth="1"/>
    <col min="11269" max="11269" width="12.33203125" style="1" customWidth="1"/>
    <col min="11270" max="11270" width="16.33203125" style="1" customWidth="1"/>
    <col min="11271" max="11520" width="9.109375" style="1"/>
    <col min="11521" max="11521" width="7.88671875" style="1" bestFit="1" customWidth="1"/>
    <col min="11522" max="11522" width="53.109375" style="1" customWidth="1"/>
    <col min="11523" max="11523" width="9.44140625" style="1" customWidth="1"/>
    <col min="11524" max="11524" width="5.5546875" style="1" customWidth="1"/>
    <col min="11525" max="11525" width="12.33203125" style="1" customWidth="1"/>
    <col min="11526" max="11526" width="16.33203125" style="1" customWidth="1"/>
    <col min="11527" max="11776" width="9.109375" style="1"/>
    <col min="11777" max="11777" width="7.88671875" style="1" bestFit="1" customWidth="1"/>
    <col min="11778" max="11778" width="53.109375" style="1" customWidth="1"/>
    <col min="11779" max="11779" width="9.44140625" style="1" customWidth="1"/>
    <col min="11780" max="11780" width="5.5546875" style="1" customWidth="1"/>
    <col min="11781" max="11781" width="12.33203125" style="1" customWidth="1"/>
    <col min="11782" max="11782" width="16.33203125" style="1" customWidth="1"/>
    <col min="11783" max="12032" width="9.109375" style="1"/>
    <col min="12033" max="12033" width="7.88671875" style="1" bestFit="1" customWidth="1"/>
    <col min="12034" max="12034" width="53.109375" style="1" customWidth="1"/>
    <col min="12035" max="12035" width="9.44140625" style="1" customWidth="1"/>
    <col min="12036" max="12036" width="5.5546875" style="1" customWidth="1"/>
    <col min="12037" max="12037" width="12.33203125" style="1" customWidth="1"/>
    <col min="12038" max="12038" width="16.33203125" style="1" customWidth="1"/>
    <col min="12039" max="12288" width="9.109375" style="1"/>
    <col min="12289" max="12289" width="7.88671875" style="1" bestFit="1" customWidth="1"/>
    <col min="12290" max="12290" width="53.109375" style="1" customWidth="1"/>
    <col min="12291" max="12291" width="9.44140625" style="1" customWidth="1"/>
    <col min="12292" max="12292" width="5.5546875" style="1" customWidth="1"/>
    <col min="12293" max="12293" width="12.33203125" style="1" customWidth="1"/>
    <col min="12294" max="12294" width="16.33203125" style="1" customWidth="1"/>
    <col min="12295" max="12544" width="9.109375" style="1"/>
    <col min="12545" max="12545" width="7.88671875" style="1" bestFit="1" customWidth="1"/>
    <col min="12546" max="12546" width="53.109375" style="1" customWidth="1"/>
    <col min="12547" max="12547" width="9.44140625" style="1" customWidth="1"/>
    <col min="12548" max="12548" width="5.5546875" style="1" customWidth="1"/>
    <col min="12549" max="12549" width="12.33203125" style="1" customWidth="1"/>
    <col min="12550" max="12550" width="16.33203125" style="1" customWidth="1"/>
    <col min="12551" max="12800" width="9.109375" style="1"/>
    <col min="12801" max="12801" width="7.88671875" style="1" bestFit="1" customWidth="1"/>
    <col min="12802" max="12802" width="53.109375" style="1" customWidth="1"/>
    <col min="12803" max="12803" width="9.44140625" style="1" customWidth="1"/>
    <col min="12804" max="12804" width="5.5546875" style="1" customWidth="1"/>
    <col min="12805" max="12805" width="12.33203125" style="1" customWidth="1"/>
    <col min="12806" max="12806" width="16.33203125" style="1" customWidth="1"/>
    <col min="12807" max="13056" width="9.109375" style="1"/>
    <col min="13057" max="13057" width="7.88671875" style="1" bestFit="1" customWidth="1"/>
    <col min="13058" max="13058" width="53.109375" style="1" customWidth="1"/>
    <col min="13059" max="13059" width="9.44140625" style="1" customWidth="1"/>
    <col min="13060" max="13060" width="5.5546875" style="1" customWidth="1"/>
    <col min="13061" max="13061" width="12.33203125" style="1" customWidth="1"/>
    <col min="13062" max="13062" width="16.33203125" style="1" customWidth="1"/>
    <col min="13063" max="13312" width="9.109375" style="1"/>
    <col min="13313" max="13313" width="7.88671875" style="1" bestFit="1" customWidth="1"/>
    <col min="13314" max="13314" width="53.109375" style="1" customWidth="1"/>
    <col min="13315" max="13315" width="9.44140625" style="1" customWidth="1"/>
    <col min="13316" max="13316" width="5.5546875" style="1" customWidth="1"/>
    <col min="13317" max="13317" width="12.33203125" style="1" customWidth="1"/>
    <col min="13318" max="13318" width="16.33203125" style="1" customWidth="1"/>
    <col min="13319" max="13568" width="9.109375" style="1"/>
    <col min="13569" max="13569" width="7.88671875" style="1" bestFit="1" customWidth="1"/>
    <col min="13570" max="13570" width="53.109375" style="1" customWidth="1"/>
    <col min="13571" max="13571" width="9.44140625" style="1" customWidth="1"/>
    <col min="13572" max="13572" width="5.5546875" style="1" customWidth="1"/>
    <col min="13573" max="13573" width="12.33203125" style="1" customWidth="1"/>
    <col min="13574" max="13574" width="16.33203125" style="1" customWidth="1"/>
    <col min="13575" max="13824" width="9.109375" style="1"/>
    <col min="13825" max="13825" width="7.88671875" style="1" bestFit="1" customWidth="1"/>
    <col min="13826" max="13826" width="53.109375" style="1" customWidth="1"/>
    <col min="13827" max="13827" width="9.44140625" style="1" customWidth="1"/>
    <col min="13828" max="13828" width="5.5546875" style="1" customWidth="1"/>
    <col min="13829" max="13829" width="12.33203125" style="1" customWidth="1"/>
    <col min="13830" max="13830" width="16.33203125" style="1" customWidth="1"/>
    <col min="13831" max="14080" width="9.109375" style="1"/>
    <col min="14081" max="14081" width="7.88671875" style="1" bestFit="1" customWidth="1"/>
    <col min="14082" max="14082" width="53.109375" style="1" customWidth="1"/>
    <col min="14083" max="14083" width="9.44140625" style="1" customWidth="1"/>
    <col min="14084" max="14084" width="5.5546875" style="1" customWidth="1"/>
    <col min="14085" max="14085" width="12.33203125" style="1" customWidth="1"/>
    <col min="14086" max="14086" width="16.33203125" style="1" customWidth="1"/>
    <col min="14087" max="14336" width="9.109375" style="1"/>
    <col min="14337" max="14337" width="7.88671875" style="1" bestFit="1" customWidth="1"/>
    <col min="14338" max="14338" width="53.109375" style="1" customWidth="1"/>
    <col min="14339" max="14339" width="9.44140625" style="1" customWidth="1"/>
    <col min="14340" max="14340" width="5.5546875" style="1" customWidth="1"/>
    <col min="14341" max="14341" width="12.33203125" style="1" customWidth="1"/>
    <col min="14342" max="14342" width="16.33203125" style="1" customWidth="1"/>
    <col min="14343" max="14592" width="9.109375" style="1"/>
    <col min="14593" max="14593" width="7.88671875" style="1" bestFit="1" customWidth="1"/>
    <col min="14594" max="14594" width="53.109375" style="1" customWidth="1"/>
    <col min="14595" max="14595" width="9.44140625" style="1" customWidth="1"/>
    <col min="14596" max="14596" width="5.5546875" style="1" customWidth="1"/>
    <col min="14597" max="14597" width="12.33203125" style="1" customWidth="1"/>
    <col min="14598" max="14598" width="16.33203125" style="1" customWidth="1"/>
    <col min="14599" max="14848" width="9.109375" style="1"/>
    <col min="14849" max="14849" width="7.88671875" style="1" bestFit="1" customWidth="1"/>
    <col min="14850" max="14850" width="53.109375" style="1" customWidth="1"/>
    <col min="14851" max="14851" width="9.44140625" style="1" customWidth="1"/>
    <col min="14852" max="14852" width="5.5546875" style="1" customWidth="1"/>
    <col min="14853" max="14853" width="12.33203125" style="1" customWidth="1"/>
    <col min="14854" max="14854" width="16.33203125" style="1" customWidth="1"/>
    <col min="14855" max="15104" width="9.109375" style="1"/>
    <col min="15105" max="15105" width="7.88671875" style="1" bestFit="1" customWidth="1"/>
    <col min="15106" max="15106" width="53.109375" style="1" customWidth="1"/>
    <col min="15107" max="15107" width="9.44140625" style="1" customWidth="1"/>
    <col min="15108" max="15108" width="5.5546875" style="1" customWidth="1"/>
    <col min="15109" max="15109" width="12.33203125" style="1" customWidth="1"/>
    <col min="15110" max="15110" width="16.33203125" style="1" customWidth="1"/>
    <col min="15111" max="15360" width="9.109375" style="1"/>
    <col min="15361" max="15361" width="7.88671875" style="1" bestFit="1" customWidth="1"/>
    <col min="15362" max="15362" width="53.109375" style="1" customWidth="1"/>
    <col min="15363" max="15363" width="9.44140625" style="1" customWidth="1"/>
    <col min="15364" max="15364" width="5.5546875" style="1" customWidth="1"/>
    <col min="15365" max="15365" width="12.33203125" style="1" customWidth="1"/>
    <col min="15366" max="15366" width="16.33203125" style="1" customWidth="1"/>
    <col min="15367" max="15616" width="9.109375" style="1"/>
    <col min="15617" max="15617" width="7.88671875" style="1" bestFit="1" customWidth="1"/>
    <col min="15618" max="15618" width="53.109375" style="1" customWidth="1"/>
    <col min="15619" max="15619" width="9.44140625" style="1" customWidth="1"/>
    <col min="15620" max="15620" width="5.5546875" style="1" customWidth="1"/>
    <col min="15621" max="15621" width="12.33203125" style="1" customWidth="1"/>
    <col min="15622" max="15622" width="16.33203125" style="1" customWidth="1"/>
    <col min="15623" max="15872" width="9.109375" style="1"/>
    <col min="15873" max="15873" width="7.88671875" style="1" bestFit="1" customWidth="1"/>
    <col min="15874" max="15874" width="53.109375" style="1" customWidth="1"/>
    <col min="15875" max="15875" width="9.44140625" style="1" customWidth="1"/>
    <col min="15876" max="15876" width="5.5546875" style="1" customWidth="1"/>
    <col min="15877" max="15877" width="12.33203125" style="1" customWidth="1"/>
    <col min="15878" max="15878" width="16.33203125" style="1" customWidth="1"/>
    <col min="15879" max="16128" width="9.109375" style="1"/>
    <col min="16129" max="16129" width="7.88671875" style="1" bestFit="1" customWidth="1"/>
    <col min="16130" max="16130" width="53.109375" style="1" customWidth="1"/>
    <col min="16131" max="16131" width="9.44140625" style="1" customWidth="1"/>
    <col min="16132" max="16132" width="5.5546875" style="1" customWidth="1"/>
    <col min="16133" max="16133" width="12.33203125" style="1" customWidth="1"/>
    <col min="16134" max="16134" width="16.33203125" style="1" customWidth="1"/>
    <col min="16135" max="16384" width="9.109375" style="1"/>
  </cols>
  <sheetData>
    <row r="1" spans="1:6" ht="13.5" customHeight="1" x14ac:dyDescent="0.3">
      <c r="A1" s="53" t="s">
        <v>43</v>
      </c>
      <c r="B1" s="53" t="s">
        <v>42</v>
      </c>
      <c r="C1" s="53" t="s">
        <v>41</v>
      </c>
      <c r="D1" s="53" t="s">
        <v>40</v>
      </c>
      <c r="E1" s="53" t="s">
        <v>39</v>
      </c>
      <c r="F1" s="52" t="s">
        <v>38</v>
      </c>
    </row>
    <row r="2" spans="1:6" ht="13.5" customHeight="1" x14ac:dyDescent="0.3">
      <c r="A2" s="23"/>
      <c r="B2" s="45"/>
      <c r="C2" s="44"/>
      <c r="D2" s="44"/>
      <c r="E2" s="44"/>
      <c r="F2" s="44"/>
    </row>
    <row r="3" spans="1:6" ht="17.25" customHeight="1" x14ac:dyDescent="0.3">
      <c r="A3" s="51" t="s">
        <v>128</v>
      </c>
      <c r="B3" s="50" t="s">
        <v>205</v>
      </c>
      <c r="C3" s="1"/>
      <c r="D3" s="1"/>
      <c r="E3" s="1"/>
      <c r="F3" s="1"/>
    </row>
    <row r="4" spans="1:6" ht="13.5" customHeight="1" x14ac:dyDescent="0.3">
      <c r="A4" s="23"/>
      <c r="B4" s="45"/>
      <c r="C4" s="44"/>
      <c r="D4" s="44"/>
      <c r="E4" s="44"/>
      <c r="F4" s="44"/>
    </row>
    <row r="5" spans="1:6" ht="13.5" customHeight="1" x14ac:dyDescent="0.3">
      <c r="B5" s="45"/>
      <c r="C5" s="44"/>
      <c r="D5" s="44"/>
      <c r="E5" s="44"/>
      <c r="F5" s="44"/>
    </row>
    <row r="6" spans="1:6" ht="36" customHeight="1" x14ac:dyDescent="0.3">
      <c r="A6" s="319" t="s">
        <v>206</v>
      </c>
      <c r="B6" s="319"/>
      <c r="C6" s="319"/>
      <c r="D6" s="319"/>
      <c r="E6" s="319"/>
      <c r="F6" s="319"/>
    </row>
    <row r="7" spans="1:6" ht="36" customHeight="1" x14ac:dyDescent="0.3">
      <c r="A7" s="319"/>
      <c r="B7" s="319"/>
      <c r="C7" s="319"/>
      <c r="D7" s="319"/>
      <c r="E7" s="319"/>
      <c r="F7" s="319"/>
    </row>
    <row r="8" spans="1:6" ht="36" customHeight="1" x14ac:dyDescent="0.3">
      <c r="A8" s="319"/>
      <c r="B8" s="319"/>
      <c r="C8" s="319"/>
      <c r="D8" s="319"/>
      <c r="E8" s="319"/>
      <c r="F8" s="319"/>
    </row>
    <row r="9" spans="1:6" ht="36" customHeight="1" x14ac:dyDescent="0.3">
      <c r="A9" s="319"/>
      <c r="B9" s="319"/>
      <c r="C9" s="319"/>
      <c r="D9" s="319"/>
      <c r="E9" s="319"/>
      <c r="F9" s="319"/>
    </row>
    <row r="10" spans="1:6" ht="36" customHeight="1" x14ac:dyDescent="0.3">
      <c r="A10" s="319"/>
      <c r="B10" s="319"/>
      <c r="C10" s="319"/>
      <c r="D10" s="319"/>
      <c r="E10" s="319"/>
      <c r="F10" s="319"/>
    </row>
    <row r="11" spans="1:6" ht="36" customHeight="1" x14ac:dyDescent="0.3">
      <c r="A11" s="319"/>
      <c r="B11" s="319"/>
      <c r="C11" s="319"/>
      <c r="D11" s="319"/>
      <c r="E11" s="319"/>
      <c r="F11" s="319"/>
    </row>
    <row r="12" spans="1:6" ht="36" customHeight="1" x14ac:dyDescent="0.3">
      <c r="A12" s="319"/>
      <c r="B12" s="319"/>
      <c r="C12" s="319"/>
      <c r="D12" s="319"/>
      <c r="E12" s="319"/>
      <c r="F12" s="319"/>
    </row>
    <row r="13" spans="1:6" ht="36" customHeight="1" x14ac:dyDescent="0.3">
      <c r="A13" s="319"/>
      <c r="B13" s="319"/>
      <c r="C13" s="319"/>
      <c r="D13" s="319"/>
      <c r="E13" s="319"/>
      <c r="F13" s="319"/>
    </row>
    <row r="14" spans="1:6" ht="36" customHeight="1" x14ac:dyDescent="0.3">
      <c r="A14" s="319"/>
      <c r="B14" s="319"/>
      <c r="C14" s="319"/>
      <c r="D14" s="319"/>
      <c r="E14" s="319"/>
      <c r="F14" s="319"/>
    </row>
    <row r="15" spans="1:6" ht="36" customHeight="1" x14ac:dyDescent="0.3">
      <c r="A15" s="319"/>
      <c r="B15" s="319"/>
      <c r="C15" s="319"/>
      <c r="D15" s="319"/>
      <c r="E15" s="319"/>
      <c r="F15" s="319"/>
    </row>
    <row r="16" spans="1:6" ht="36" customHeight="1" x14ac:dyDescent="0.3">
      <c r="A16" s="319"/>
      <c r="B16" s="319"/>
      <c r="C16" s="319"/>
      <c r="D16" s="319"/>
      <c r="E16" s="319"/>
      <c r="F16" s="319"/>
    </row>
    <row r="17" spans="1:7" ht="36" customHeight="1" x14ac:dyDescent="0.3">
      <c r="A17" s="319"/>
      <c r="B17" s="319"/>
      <c r="C17" s="319"/>
      <c r="D17" s="319"/>
      <c r="E17" s="319"/>
      <c r="F17" s="319"/>
    </row>
    <row r="18" spans="1:7" ht="36" customHeight="1" x14ac:dyDescent="0.3">
      <c r="A18" s="319"/>
      <c r="B18" s="319"/>
      <c r="C18" s="319"/>
      <c r="D18" s="319"/>
      <c r="E18" s="319"/>
      <c r="F18" s="319"/>
    </row>
    <row r="19" spans="1:7" ht="36" customHeight="1" x14ac:dyDescent="0.3">
      <c r="A19" s="319"/>
      <c r="B19" s="319"/>
      <c r="C19" s="319"/>
      <c r="D19" s="319"/>
      <c r="E19" s="319"/>
      <c r="F19" s="319"/>
    </row>
    <row r="20" spans="1:7" ht="36" customHeight="1" x14ac:dyDescent="0.3">
      <c r="A20" s="319"/>
      <c r="B20" s="319"/>
      <c r="C20" s="319"/>
      <c r="D20" s="319"/>
      <c r="E20" s="319"/>
      <c r="F20" s="319"/>
    </row>
    <row r="21" spans="1:7" ht="36" customHeight="1" x14ac:dyDescent="0.3">
      <c r="A21" s="319"/>
      <c r="B21" s="319"/>
      <c r="C21" s="319"/>
      <c r="D21" s="319"/>
      <c r="E21" s="319"/>
      <c r="F21" s="319"/>
    </row>
    <row r="22" spans="1:7" ht="13.5" customHeight="1" x14ac:dyDescent="0.3">
      <c r="B22" s="45"/>
      <c r="C22" s="44"/>
      <c r="D22" s="44"/>
      <c r="E22" s="44"/>
      <c r="F22" s="44"/>
    </row>
    <row r="23" spans="1:7" ht="66" x14ac:dyDescent="0.25">
      <c r="B23" s="200" t="s">
        <v>279</v>
      </c>
      <c r="C23" s="44"/>
      <c r="D23" s="44"/>
      <c r="E23" s="44"/>
      <c r="F23" s="44"/>
      <c r="G23" s="1"/>
    </row>
    <row r="24" spans="1:7" ht="13.5" customHeight="1" x14ac:dyDescent="0.25">
      <c r="A24" s="23"/>
      <c r="B24" s="45"/>
      <c r="C24" s="44"/>
      <c r="D24" s="44"/>
      <c r="E24" s="44"/>
      <c r="F24" s="44"/>
      <c r="G24" s="1"/>
    </row>
    <row r="25" spans="1:7" ht="13.5" customHeight="1" x14ac:dyDescent="0.3">
      <c r="A25" s="23"/>
      <c r="B25" s="45"/>
      <c r="C25" s="44"/>
      <c r="D25" s="44"/>
      <c r="E25" s="44"/>
      <c r="F25" s="44"/>
    </row>
    <row r="26" spans="1:7" ht="184.8" x14ac:dyDescent="0.25">
      <c r="A26" s="33" t="s">
        <v>37</v>
      </c>
      <c r="B26" s="61" t="s">
        <v>537</v>
      </c>
      <c r="C26" s="221"/>
      <c r="D26" s="31"/>
      <c r="E26" s="31"/>
      <c r="F26" s="30"/>
      <c r="G26" s="1"/>
    </row>
    <row r="27" spans="1:7" ht="66" x14ac:dyDescent="0.25">
      <c r="A27" s="256"/>
      <c r="B27" s="266" t="s">
        <v>544</v>
      </c>
      <c r="C27" s="221"/>
      <c r="D27" s="31"/>
      <c r="E27" s="31"/>
      <c r="F27" s="72"/>
      <c r="G27" s="1"/>
    </row>
    <row r="28" spans="1:7" ht="40.200000000000003" thickBot="1" x14ac:dyDescent="0.3">
      <c r="A28" s="256"/>
      <c r="B28" s="266" t="s">
        <v>536</v>
      </c>
      <c r="C28" s="221"/>
      <c r="D28" s="31"/>
      <c r="E28" s="31"/>
      <c r="F28" s="72"/>
      <c r="G28" s="1"/>
    </row>
    <row r="29" spans="1:7" ht="21.75" customHeight="1" thickBot="1" x14ac:dyDescent="0.3">
      <c r="A29" s="29"/>
      <c r="B29" s="28" t="s">
        <v>500</v>
      </c>
      <c r="C29" s="35">
        <v>10.5</v>
      </c>
      <c r="D29" s="26" t="s">
        <v>46</v>
      </c>
      <c r="E29" s="25"/>
      <c r="F29" s="24">
        <f t="shared" ref="F29:F35" si="0">C29*E29</f>
        <v>0</v>
      </c>
      <c r="G29" s="1"/>
    </row>
    <row r="30" spans="1:7" ht="21.75" customHeight="1" thickBot="1" x14ac:dyDescent="0.3">
      <c r="A30" s="29"/>
      <c r="B30" s="28" t="s">
        <v>538</v>
      </c>
      <c r="C30" s="35">
        <v>10.8</v>
      </c>
      <c r="D30" s="26" t="s">
        <v>46</v>
      </c>
      <c r="E30" s="25"/>
      <c r="F30" s="24">
        <f t="shared" si="0"/>
        <v>0</v>
      </c>
      <c r="G30" s="1"/>
    </row>
    <row r="31" spans="1:7" ht="21.75" customHeight="1" thickBot="1" x14ac:dyDescent="0.3">
      <c r="A31" s="29"/>
      <c r="B31" s="28" t="s">
        <v>539</v>
      </c>
      <c r="C31" s="35">
        <v>10.8</v>
      </c>
      <c r="D31" s="26" t="s">
        <v>46</v>
      </c>
      <c r="E31" s="25"/>
      <c r="F31" s="24">
        <f t="shared" si="0"/>
        <v>0</v>
      </c>
      <c r="G31" s="1"/>
    </row>
    <row r="32" spans="1:7" ht="21.75" customHeight="1" thickBot="1" x14ac:dyDescent="0.3">
      <c r="A32" s="29"/>
      <c r="B32" s="28" t="s">
        <v>540</v>
      </c>
      <c r="C32" s="35">
        <v>16.399999999999999</v>
      </c>
      <c r="D32" s="26" t="s">
        <v>46</v>
      </c>
      <c r="E32" s="25"/>
      <c r="F32" s="24">
        <f t="shared" si="0"/>
        <v>0</v>
      </c>
      <c r="G32" s="1"/>
    </row>
    <row r="33" spans="1:7" ht="21.75" customHeight="1" thickBot="1" x14ac:dyDescent="0.3">
      <c r="A33" s="29"/>
      <c r="B33" s="28" t="s">
        <v>541</v>
      </c>
      <c r="C33" s="35">
        <v>16.399999999999999</v>
      </c>
      <c r="D33" s="26" t="s">
        <v>46</v>
      </c>
      <c r="E33" s="25"/>
      <c r="F33" s="24">
        <f t="shared" si="0"/>
        <v>0</v>
      </c>
      <c r="G33" s="1"/>
    </row>
    <row r="34" spans="1:7" ht="21.75" customHeight="1" thickBot="1" x14ac:dyDescent="0.3">
      <c r="A34" s="29"/>
      <c r="B34" s="28" t="s">
        <v>542</v>
      </c>
      <c r="C34" s="35">
        <v>12.9</v>
      </c>
      <c r="D34" s="26" t="s">
        <v>46</v>
      </c>
      <c r="E34" s="25"/>
      <c r="F34" s="24">
        <f t="shared" si="0"/>
        <v>0</v>
      </c>
      <c r="G34" s="1"/>
    </row>
    <row r="35" spans="1:7" ht="21.75" customHeight="1" thickBot="1" x14ac:dyDescent="0.3">
      <c r="A35" s="29"/>
      <c r="B35" s="28" t="s">
        <v>543</v>
      </c>
      <c r="C35" s="35">
        <v>12.9</v>
      </c>
      <c r="D35" s="26" t="s">
        <v>46</v>
      </c>
      <c r="E35" s="25"/>
      <c r="F35" s="24">
        <f t="shared" si="0"/>
        <v>0</v>
      </c>
      <c r="G35" s="1"/>
    </row>
    <row r="36" spans="1:7" ht="13.8" x14ac:dyDescent="0.25">
      <c r="A36" s="23"/>
      <c r="B36" s="45"/>
      <c r="C36" s="44"/>
      <c r="D36" s="44"/>
      <c r="E36" s="44"/>
      <c r="F36" s="44"/>
      <c r="G36" s="1"/>
    </row>
    <row r="37" spans="1:7" ht="211.8" thickBot="1" x14ac:dyDescent="0.35">
      <c r="A37" s="33" t="s">
        <v>36</v>
      </c>
      <c r="B37" s="61" t="s">
        <v>554</v>
      </c>
      <c r="C37" s="32"/>
      <c r="D37" s="31"/>
      <c r="E37" s="31"/>
      <c r="F37" s="30"/>
    </row>
    <row r="38" spans="1:7" ht="21" customHeight="1" thickBot="1" x14ac:dyDescent="0.35">
      <c r="A38" s="29"/>
      <c r="B38" s="28" t="s">
        <v>388</v>
      </c>
      <c r="C38" s="35">
        <v>90</v>
      </c>
      <c r="D38" s="26" t="s">
        <v>68</v>
      </c>
      <c r="E38" s="25"/>
      <c r="F38" s="24">
        <f>C38*E38</f>
        <v>0</v>
      </c>
    </row>
    <row r="39" spans="1:7" ht="21" customHeight="1" thickBot="1" x14ac:dyDescent="0.35">
      <c r="A39" s="29"/>
      <c r="B39" s="28" t="s">
        <v>478</v>
      </c>
      <c r="C39" s="35">
        <v>2.6</v>
      </c>
      <c r="D39" s="26" t="s">
        <v>27</v>
      </c>
      <c r="E39" s="25"/>
      <c r="F39" s="24">
        <f>C39*E39</f>
        <v>0</v>
      </c>
    </row>
    <row r="40" spans="1:7" ht="13.5" customHeight="1" x14ac:dyDescent="0.3">
      <c r="A40" s="23"/>
      <c r="B40" s="45"/>
      <c r="C40" s="44"/>
      <c r="D40" s="44"/>
      <c r="E40" s="44"/>
      <c r="F40" s="44"/>
    </row>
    <row r="41" spans="1:7" ht="238.2" thickBot="1" x14ac:dyDescent="0.35">
      <c r="A41" s="33" t="s">
        <v>35</v>
      </c>
      <c r="B41" s="61" t="s">
        <v>555</v>
      </c>
      <c r="C41" s="32"/>
      <c r="D41" s="31"/>
      <c r="E41" s="31"/>
      <c r="F41" s="30"/>
    </row>
    <row r="42" spans="1:7" ht="21" customHeight="1" thickBot="1" x14ac:dyDescent="0.35">
      <c r="A42" s="29"/>
      <c r="B42" s="28" t="s">
        <v>389</v>
      </c>
      <c r="C42" s="35">
        <v>2850</v>
      </c>
      <c r="D42" s="26" t="s">
        <v>68</v>
      </c>
      <c r="E42" s="25"/>
      <c r="F42" s="24">
        <f>C42*E42</f>
        <v>0</v>
      </c>
    </row>
    <row r="43" spans="1:7" ht="21" customHeight="1" thickBot="1" x14ac:dyDescent="0.35">
      <c r="A43" s="29"/>
      <c r="B43" s="28" t="s">
        <v>479</v>
      </c>
      <c r="C43" s="35">
        <v>64</v>
      </c>
      <c r="D43" s="26" t="s">
        <v>27</v>
      </c>
      <c r="E43" s="25"/>
      <c r="F43" s="24">
        <f>C43*E43</f>
        <v>0</v>
      </c>
    </row>
    <row r="44" spans="1:7" ht="13.5" customHeight="1" x14ac:dyDescent="0.3">
      <c r="A44" s="23"/>
      <c r="B44" s="45"/>
      <c r="C44" s="44"/>
      <c r="D44" s="44"/>
      <c r="E44" s="44"/>
      <c r="F44" s="44"/>
    </row>
    <row r="45" spans="1:7" ht="159" thickBot="1" x14ac:dyDescent="0.35">
      <c r="A45" s="33" t="s">
        <v>34</v>
      </c>
      <c r="B45" s="61" t="s">
        <v>458</v>
      </c>
      <c r="C45" s="32"/>
      <c r="D45" s="31"/>
      <c r="E45" s="31"/>
      <c r="F45" s="30"/>
    </row>
    <row r="46" spans="1:7" ht="21" customHeight="1" thickBot="1" x14ac:dyDescent="0.35">
      <c r="A46" s="29"/>
      <c r="B46" s="28"/>
      <c r="C46" s="35">
        <v>1</v>
      </c>
      <c r="D46" s="26" t="s">
        <v>32</v>
      </c>
      <c r="E46" s="25"/>
      <c r="F46" s="24">
        <f>C46*E46</f>
        <v>0</v>
      </c>
    </row>
    <row r="47" spans="1:7" ht="13.5" customHeight="1" x14ac:dyDescent="0.3">
      <c r="A47" s="23"/>
      <c r="B47" s="45"/>
      <c r="C47" s="44"/>
      <c r="D47" s="44"/>
      <c r="E47" s="44"/>
      <c r="F47" s="44"/>
    </row>
    <row r="48" spans="1:7" ht="53.4" thickBot="1" x14ac:dyDescent="0.35">
      <c r="A48" s="33" t="s">
        <v>33</v>
      </c>
      <c r="B48" s="60" t="s">
        <v>517</v>
      </c>
      <c r="C48" s="32"/>
      <c r="D48" s="37"/>
      <c r="E48" s="37"/>
      <c r="F48" s="42"/>
    </row>
    <row r="49" spans="1:6" ht="21.75" customHeight="1" thickBot="1" x14ac:dyDescent="0.35">
      <c r="A49" s="82"/>
      <c r="B49" s="28"/>
      <c r="C49" s="81">
        <v>0.1</v>
      </c>
      <c r="D49" s="26"/>
      <c r="E49" s="25">
        <f>SUM(F22:F48)</f>
        <v>0</v>
      </c>
      <c r="F49" s="24">
        <f>E49*C49</f>
        <v>0</v>
      </c>
    </row>
    <row r="50" spans="1:6" x14ac:dyDescent="0.3">
      <c r="A50" s="23"/>
      <c r="B50" s="34"/>
      <c r="C50" s="34"/>
      <c r="D50" s="34"/>
      <c r="E50" s="34"/>
      <c r="F50" s="34"/>
    </row>
    <row r="51" spans="1:6" ht="13.5" customHeight="1" thickBot="1" x14ac:dyDescent="0.35">
      <c r="A51" s="23"/>
      <c r="B51" s="45"/>
      <c r="C51" s="44"/>
      <c r="D51" s="44"/>
      <c r="E51" s="44"/>
      <c r="F51" s="44"/>
    </row>
    <row r="52" spans="1:6" ht="16.2" thickBot="1" x14ac:dyDescent="0.35">
      <c r="A52" s="22" t="s">
        <v>128</v>
      </c>
      <c r="B52" s="50" t="s">
        <v>205</v>
      </c>
      <c r="C52" s="288"/>
      <c r="D52" s="285"/>
      <c r="E52" s="20"/>
      <c r="F52" s="19">
        <f>SUM(F22:F51)</f>
        <v>0</v>
      </c>
    </row>
    <row r="53" spans="1:6" ht="13.5" customHeight="1" x14ac:dyDescent="0.3">
      <c r="A53" s="23"/>
      <c r="B53" s="45"/>
      <c r="C53" s="44"/>
      <c r="D53" s="44"/>
      <c r="E53" s="44"/>
      <c r="F53" s="44"/>
    </row>
  </sheetData>
  <mergeCells count="2">
    <mergeCell ref="A6:F21"/>
    <mergeCell ref="C52:D52"/>
  </mergeCells>
  <conditionalFormatting sqref="E49">
    <cfRule type="cellIs" dxfId="33" priority="159" stopIfTrue="1" operator="equal">
      <formula>0</formula>
    </cfRule>
  </conditionalFormatting>
  <conditionalFormatting sqref="F1:F65391">
    <cfRule type="cellIs" dxfId="32" priority="1" stopIfTrue="1" operator="equal">
      <formula>0</formula>
    </cfRule>
  </conditionalFormatting>
  <conditionalFormatting sqref="F48:F49">
    <cfRule type="cellIs" dxfId="31" priority="161" stopIfTrue="1" operator="equal">
      <formula>0</formula>
    </cfRule>
    <cfRule type="cellIs" dxfId="30" priority="162"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21"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49"/>
  <sheetViews>
    <sheetView view="pageBreakPreview" topLeftCell="A26" zoomScaleNormal="100" zoomScaleSheetLayoutView="100" workbookViewId="0">
      <selection activeCell="B40" sqref="B40"/>
    </sheetView>
  </sheetViews>
  <sheetFormatPr defaultRowHeight="13.2" x14ac:dyDescent="0.25"/>
  <cols>
    <col min="1" max="1" width="6.88671875" style="12" customWidth="1"/>
    <col min="2" max="2" width="53.44140625" style="54" customWidth="1"/>
    <col min="3" max="3" width="8.109375" style="38" bestFit="1" customWidth="1"/>
    <col min="4" max="4" width="5.5546875" style="39" customWidth="1"/>
    <col min="5" max="5" width="11.33203125" style="38" bestFit="1" customWidth="1"/>
    <col min="6" max="6" width="16.33203125" style="38" customWidth="1"/>
    <col min="7" max="256" width="9.109375" style="1"/>
    <col min="257" max="257" width="7.88671875" style="1" bestFit="1" customWidth="1"/>
    <col min="258" max="258" width="53.44140625" style="1" customWidth="1"/>
    <col min="259" max="259" width="9.44140625" style="1" customWidth="1"/>
    <col min="260" max="260" width="5.5546875" style="1" customWidth="1"/>
    <col min="261" max="261" width="12.33203125" style="1" customWidth="1"/>
    <col min="262" max="262" width="16.33203125" style="1" customWidth="1"/>
    <col min="263" max="512" width="9.109375" style="1"/>
    <col min="513" max="513" width="7.88671875" style="1" bestFit="1" customWidth="1"/>
    <col min="514" max="514" width="53.44140625" style="1" customWidth="1"/>
    <col min="515" max="515" width="9.44140625" style="1" customWidth="1"/>
    <col min="516" max="516" width="5.5546875" style="1" customWidth="1"/>
    <col min="517" max="517" width="12.33203125" style="1" customWidth="1"/>
    <col min="518" max="518" width="16.33203125" style="1" customWidth="1"/>
    <col min="519" max="768" width="9.109375" style="1"/>
    <col min="769" max="769" width="7.88671875" style="1" bestFit="1" customWidth="1"/>
    <col min="770" max="770" width="53.44140625" style="1" customWidth="1"/>
    <col min="771" max="771" width="9.44140625" style="1" customWidth="1"/>
    <col min="772" max="772" width="5.5546875" style="1" customWidth="1"/>
    <col min="773" max="773" width="12.33203125" style="1" customWidth="1"/>
    <col min="774" max="774" width="16.33203125" style="1" customWidth="1"/>
    <col min="775" max="1024" width="9.109375" style="1"/>
    <col min="1025" max="1025" width="7.88671875" style="1" bestFit="1" customWidth="1"/>
    <col min="1026" max="1026" width="53.44140625" style="1" customWidth="1"/>
    <col min="1027" max="1027" width="9.44140625" style="1" customWidth="1"/>
    <col min="1028" max="1028" width="5.5546875" style="1" customWidth="1"/>
    <col min="1029" max="1029" width="12.33203125" style="1" customWidth="1"/>
    <col min="1030" max="1030" width="16.33203125" style="1" customWidth="1"/>
    <col min="1031" max="1280" width="9.109375" style="1"/>
    <col min="1281" max="1281" width="7.88671875" style="1" bestFit="1" customWidth="1"/>
    <col min="1282" max="1282" width="53.44140625" style="1" customWidth="1"/>
    <col min="1283" max="1283" width="9.44140625" style="1" customWidth="1"/>
    <col min="1284" max="1284" width="5.5546875" style="1" customWidth="1"/>
    <col min="1285" max="1285" width="12.33203125" style="1" customWidth="1"/>
    <col min="1286" max="1286" width="16.33203125" style="1" customWidth="1"/>
    <col min="1287" max="1536" width="9.109375" style="1"/>
    <col min="1537" max="1537" width="7.88671875" style="1" bestFit="1" customWidth="1"/>
    <col min="1538" max="1538" width="53.44140625" style="1" customWidth="1"/>
    <col min="1539" max="1539" width="9.44140625" style="1" customWidth="1"/>
    <col min="1540" max="1540" width="5.5546875" style="1" customWidth="1"/>
    <col min="1541" max="1541" width="12.33203125" style="1" customWidth="1"/>
    <col min="1542" max="1542" width="16.33203125" style="1" customWidth="1"/>
    <col min="1543" max="1792" width="9.109375" style="1"/>
    <col min="1793" max="1793" width="7.88671875" style="1" bestFit="1" customWidth="1"/>
    <col min="1794" max="1794" width="53.44140625" style="1" customWidth="1"/>
    <col min="1795" max="1795" width="9.44140625" style="1" customWidth="1"/>
    <col min="1796" max="1796" width="5.5546875" style="1" customWidth="1"/>
    <col min="1797" max="1797" width="12.33203125" style="1" customWidth="1"/>
    <col min="1798" max="1798" width="16.33203125" style="1" customWidth="1"/>
    <col min="1799" max="2048" width="9.109375" style="1"/>
    <col min="2049" max="2049" width="7.88671875" style="1" bestFit="1" customWidth="1"/>
    <col min="2050" max="2050" width="53.44140625" style="1" customWidth="1"/>
    <col min="2051" max="2051" width="9.44140625" style="1" customWidth="1"/>
    <col min="2052" max="2052" width="5.5546875" style="1" customWidth="1"/>
    <col min="2053" max="2053" width="12.33203125" style="1" customWidth="1"/>
    <col min="2054" max="2054" width="16.33203125" style="1" customWidth="1"/>
    <col min="2055" max="2304" width="9.109375" style="1"/>
    <col min="2305" max="2305" width="7.88671875" style="1" bestFit="1" customWidth="1"/>
    <col min="2306" max="2306" width="53.44140625" style="1" customWidth="1"/>
    <col min="2307" max="2307" width="9.44140625" style="1" customWidth="1"/>
    <col min="2308" max="2308" width="5.5546875" style="1" customWidth="1"/>
    <col min="2309" max="2309" width="12.33203125" style="1" customWidth="1"/>
    <col min="2310" max="2310" width="16.33203125" style="1" customWidth="1"/>
    <col min="2311" max="2560" width="9.109375" style="1"/>
    <col min="2561" max="2561" width="7.88671875" style="1" bestFit="1" customWidth="1"/>
    <col min="2562" max="2562" width="53.44140625" style="1" customWidth="1"/>
    <col min="2563" max="2563" width="9.44140625" style="1" customWidth="1"/>
    <col min="2564" max="2564" width="5.5546875" style="1" customWidth="1"/>
    <col min="2565" max="2565" width="12.33203125" style="1" customWidth="1"/>
    <col min="2566" max="2566" width="16.33203125" style="1" customWidth="1"/>
    <col min="2567" max="2816" width="9.109375" style="1"/>
    <col min="2817" max="2817" width="7.88671875" style="1" bestFit="1" customWidth="1"/>
    <col min="2818" max="2818" width="53.44140625" style="1" customWidth="1"/>
    <col min="2819" max="2819" width="9.44140625" style="1" customWidth="1"/>
    <col min="2820" max="2820" width="5.5546875" style="1" customWidth="1"/>
    <col min="2821" max="2821" width="12.33203125" style="1" customWidth="1"/>
    <col min="2822" max="2822" width="16.33203125" style="1" customWidth="1"/>
    <col min="2823" max="3072" width="9.109375" style="1"/>
    <col min="3073" max="3073" width="7.88671875" style="1" bestFit="1" customWidth="1"/>
    <col min="3074" max="3074" width="53.44140625" style="1" customWidth="1"/>
    <col min="3075" max="3075" width="9.44140625" style="1" customWidth="1"/>
    <col min="3076" max="3076" width="5.5546875" style="1" customWidth="1"/>
    <col min="3077" max="3077" width="12.33203125" style="1" customWidth="1"/>
    <col min="3078" max="3078" width="16.33203125" style="1" customWidth="1"/>
    <col min="3079" max="3328" width="9.109375" style="1"/>
    <col min="3329" max="3329" width="7.88671875" style="1" bestFit="1" customWidth="1"/>
    <col min="3330" max="3330" width="53.44140625" style="1" customWidth="1"/>
    <col min="3331" max="3331" width="9.44140625" style="1" customWidth="1"/>
    <col min="3332" max="3332" width="5.5546875" style="1" customWidth="1"/>
    <col min="3333" max="3333" width="12.33203125" style="1" customWidth="1"/>
    <col min="3334" max="3334" width="16.33203125" style="1" customWidth="1"/>
    <col min="3335" max="3584" width="9.109375" style="1"/>
    <col min="3585" max="3585" width="7.88671875" style="1" bestFit="1" customWidth="1"/>
    <col min="3586" max="3586" width="53.44140625" style="1" customWidth="1"/>
    <col min="3587" max="3587" width="9.44140625" style="1" customWidth="1"/>
    <col min="3588" max="3588" width="5.5546875" style="1" customWidth="1"/>
    <col min="3589" max="3589" width="12.33203125" style="1" customWidth="1"/>
    <col min="3590" max="3590" width="16.33203125" style="1" customWidth="1"/>
    <col min="3591" max="3840" width="9.109375" style="1"/>
    <col min="3841" max="3841" width="7.88671875" style="1" bestFit="1" customWidth="1"/>
    <col min="3842" max="3842" width="53.44140625" style="1" customWidth="1"/>
    <col min="3843" max="3843" width="9.44140625" style="1" customWidth="1"/>
    <col min="3844" max="3844" width="5.5546875" style="1" customWidth="1"/>
    <col min="3845" max="3845" width="12.33203125" style="1" customWidth="1"/>
    <col min="3846" max="3846" width="16.33203125" style="1" customWidth="1"/>
    <col min="3847" max="4096" width="9.109375" style="1"/>
    <col min="4097" max="4097" width="7.88671875" style="1" bestFit="1" customWidth="1"/>
    <col min="4098" max="4098" width="53.44140625" style="1" customWidth="1"/>
    <col min="4099" max="4099" width="9.44140625" style="1" customWidth="1"/>
    <col min="4100" max="4100" width="5.5546875" style="1" customWidth="1"/>
    <col min="4101" max="4101" width="12.33203125" style="1" customWidth="1"/>
    <col min="4102" max="4102" width="16.33203125" style="1" customWidth="1"/>
    <col min="4103" max="4352" width="9.109375" style="1"/>
    <col min="4353" max="4353" width="7.88671875" style="1" bestFit="1" customWidth="1"/>
    <col min="4354" max="4354" width="53.44140625" style="1" customWidth="1"/>
    <col min="4355" max="4355" width="9.44140625" style="1" customWidth="1"/>
    <col min="4356" max="4356" width="5.5546875" style="1" customWidth="1"/>
    <col min="4357" max="4357" width="12.33203125" style="1" customWidth="1"/>
    <col min="4358" max="4358" width="16.33203125" style="1" customWidth="1"/>
    <col min="4359" max="4608" width="9.109375" style="1"/>
    <col min="4609" max="4609" width="7.88671875" style="1" bestFit="1" customWidth="1"/>
    <col min="4610" max="4610" width="53.44140625" style="1" customWidth="1"/>
    <col min="4611" max="4611" width="9.44140625" style="1" customWidth="1"/>
    <col min="4612" max="4612" width="5.5546875" style="1" customWidth="1"/>
    <col min="4613" max="4613" width="12.33203125" style="1" customWidth="1"/>
    <col min="4614" max="4614" width="16.33203125" style="1" customWidth="1"/>
    <col min="4615" max="4864" width="9.109375" style="1"/>
    <col min="4865" max="4865" width="7.88671875" style="1" bestFit="1" customWidth="1"/>
    <col min="4866" max="4866" width="53.44140625" style="1" customWidth="1"/>
    <col min="4867" max="4867" width="9.44140625" style="1" customWidth="1"/>
    <col min="4868" max="4868" width="5.5546875" style="1" customWidth="1"/>
    <col min="4869" max="4869" width="12.33203125" style="1" customWidth="1"/>
    <col min="4870" max="4870" width="16.33203125" style="1" customWidth="1"/>
    <col min="4871" max="5120" width="9.109375" style="1"/>
    <col min="5121" max="5121" width="7.88671875" style="1" bestFit="1" customWidth="1"/>
    <col min="5122" max="5122" width="53.44140625" style="1" customWidth="1"/>
    <col min="5123" max="5123" width="9.44140625" style="1" customWidth="1"/>
    <col min="5124" max="5124" width="5.5546875" style="1" customWidth="1"/>
    <col min="5125" max="5125" width="12.33203125" style="1" customWidth="1"/>
    <col min="5126" max="5126" width="16.33203125" style="1" customWidth="1"/>
    <col min="5127" max="5376" width="9.109375" style="1"/>
    <col min="5377" max="5377" width="7.88671875" style="1" bestFit="1" customWidth="1"/>
    <col min="5378" max="5378" width="53.44140625" style="1" customWidth="1"/>
    <col min="5379" max="5379" width="9.44140625" style="1" customWidth="1"/>
    <col min="5380" max="5380" width="5.5546875" style="1" customWidth="1"/>
    <col min="5381" max="5381" width="12.33203125" style="1" customWidth="1"/>
    <col min="5382" max="5382" width="16.33203125" style="1" customWidth="1"/>
    <col min="5383" max="5632" width="9.109375" style="1"/>
    <col min="5633" max="5633" width="7.88671875" style="1" bestFit="1" customWidth="1"/>
    <col min="5634" max="5634" width="53.44140625" style="1" customWidth="1"/>
    <col min="5635" max="5635" width="9.44140625" style="1" customWidth="1"/>
    <col min="5636" max="5636" width="5.5546875" style="1" customWidth="1"/>
    <col min="5637" max="5637" width="12.33203125" style="1" customWidth="1"/>
    <col min="5638" max="5638" width="16.33203125" style="1" customWidth="1"/>
    <col min="5639" max="5888" width="9.109375" style="1"/>
    <col min="5889" max="5889" width="7.88671875" style="1" bestFit="1" customWidth="1"/>
    <col min="5890" max="5890" width="53.44140625" style="1" customWidth="1"/>
    <col min="5891" max="5891" width="9.44140625" style="1" customWidth="1"/>
    <col min="5892" max="5892" width="5.5546875" style="1" customWidth="1"/>
    <col min="5893" max="5893" width="12.33203125" style="1" customWidth="1"/>
    <col min="5894" max="5894" width="16.33203125" style="1" customWidth="1"/>
    <col min="5895" max="6144" width="9.109375" style="1"/>
    <col min="6145" max="6145" width="7.88671875" style="1" bestFit="1" customWidth="1"/>
    <col min="6146" max="6146" width="53.44140625" style="1" customWidth="1"/>
    <col min="6147" max="6147" width="9.44140625" style="1" customWidth="1"/>
    <col min="6148" max="6148" width="5.5546875" style="1" customWidth="1"/>
    <col min="6149" max="6149" width="12.33203125" style="1" customWidth="1"/>
    <col min="6150" max="6150" width="16.33203125" style="1" customWidth="1"/>
    <col min="6151" max="6400" width="9.109375" style="1"/>
    <col min="6401" max="6401" width="7.88671875" style="1" bestFit="1" customWidth="1"/>
    <col min="6402" max="6402" width="53.44140625" style="1" customWidth="1"/>
    <col min="6403" max="6403" width="9.44140625" style="1" customWidth="1"/>
    <col min="6404" max="6404" width="5.5546875" style="1" customWidth="1"/>
    <col min="6405" max="6405" width="12.33203125" style="1" customWidth="1"/>
    <col min="6406" max="6406" width="16.33203125" style="1" customWidth="1"/>
    <col min="6407" max="6656" width="9.109375" style="1"/>
    <col min="6657" max="6657" width="7.88671875" style="1" bestFit="1" customWidth="1"/>
    <col min="6658" max="6658" width="53.44140625" style="1" customWidth="1"/>
    <col min="6659" max="6659" width="9.44140625" style="1" customWidth="1"/>
    <col min="6660" max="6660" width="5.5546875" style="1" customWidth="1"/>
    <col min="6661" max="6661" width="12.33203125" style="1" customWidth="1"/>
    <col min="6662" max="6662" width="16.33203125" style="1" customWidth="1"/>
    <col min="6663" max="6912" width="9.109375" style="1"/>
    <col min="6913" max="6913" width="7.88671875" style="1" bestFit="1" customWidth="1"/>
    <col min="6914" max="6914" width="53.44140625" style="1" customWidth="1"/>
    <col min="6915" max="6915" width="9.44140625" style="1" customWidth="1"/>
    <col min="6916" max="6916" width="5.5546875" style="1" customWidth="1"/>
    <col min="6917" max="6917" width="12.33203125" style="1" customWidth="1"/>
    <col min="6918" max="6918" width="16.33203125" style="1" customWidth="1"/>
    <col min="6919" max="7168" width="9.109375" style="1"/>
    <col min="7169" max="7169" width="7.88671875" style="1" bestFit="1" customWidth="1"/>
    <col min="7170" max="7170" width="53.44140625" style="1" customWidth="1"/>
    <col min="7171" max="7171" width="9.44140625" style="1" customWidth="1"/>
    <col min="7172" max="7172" width="5.5546875" style="1" customWidth="1"/>
    <col min="7173" max="7173" width="12.33203125" style="1" customWidth="1"/>
    <col min="7174" max="7174" width="16.33203125" style="1" customWidth="1"/>
    <col min="7175" max="7424" width="9.109375" style="1"/>
    <col min="7425" max="7425" width="7.88671875" style="1" bestFit="1" customWidth="1"/>
    <col min="7426" max="7426" width="53.44140625" style="1" customWidth="1"/>
    <col min="7427" max="7427" width="9.44140625" style="1" customWidth="1"/>
    <col min="7428" max="7428" width="5.5546875" style="1" customWidth="1"/>
    <col min="7429" max="7429" width="12.33203125" style="1" customWidth="1"/>
    <col min="7430" max="7430" width="16.33203125" style="1" customWidth="1"/>
    <col min="7431" max="7680" width="9.109375" style="1"/>
    <col min="7681" max="7681" width="7.88671875" style="1" bestFit="1" customWidth="1"/>
    <col min="7682" max="7682" width="53.44140625" style="1" customWidth="1"/>
    <col min="7683" max="7683" width="9.44140625" style="1" customWidth="1"/>
    <col min="7684" max="7684" width="5.5546875" style="1" customWidth="1"/>
    <col min="7685" max="7685" width="12.33203125" style="1" customWidth="1"/>
    <col min="7686" max="7686" width="16.33203125" style="1" customWidth="1"/>
    <col min="7687" max="7936" width="9.109375" style="1"/>
    <col min="7937" max="7937" width="7.88671875" style="1" bestFit="1" customWidth="1"/>
    <col min="7938" max="7938" width="53.44140625" style="1" customWidth="1"/>
    <col min="7939" max="7939" width="9.44140625" style="1" customWidth="1"/>
    <col min="7940" max="7940" width="5.5546875" style="1" customWidth="1"/>
    <col min="7941" max="7941" width="12.33203125" style="1" customWidth="1"/>
    <col min="7942" max="7942" width="16.33203125" style="1" customWidth="1"/>
    <col min="7943" max="8192" width="9.109375" style="1"/>
    <col min="8193" max="8193" width="7.88671875" style="1" bestFit="1" customWidth="1"/>
    <col min="8194" max="8194" width="53.44140625" style="1" customWidth="1"/>
    <col min="8195" max="8195" width="9.44140625" style="1" customWidth="1"/>
    <col min="8196" max="8196" width="5.5546875" style="1" customWidth="1"/>
    <col min="8197" max="8197" width="12.33203125" style="1" customWidth="1"/>
    <col min="8198" max="8198" width="16.33203125" style="1" customWidth="1"/>
    <col min="8199" max="8448" width="9.109375" style="1"/>
    <col min="8449" max="8449" width="7.88671875" style="1" bestFit="1" customWidth="1"/>
    <col min="8450" max="8450" width="53.44140625" style="1" customWidth="1"/>
    <col min="8451" max="8451" width="9.44140625" style="1" customWidth="1"/>
    <col min="8452" max="8452" width="5.5546875" style="1" customWidth="1"/>
    <col min="8453" max="8453" width="12.33203125" style="1" customWidth="1"/>
    <col min="8454" max="8454" width="16.33203125" style="1" customWidth="1"/>
    <col min="8455" max="8704" width="9.109375" style="1"/>
    <col min="8705" max="8705" width="7.88671875" style="1" bestFit="1" customWidth="1"/>
    <col min="8706" max="8706" width="53.44140625" style="1" customWidth="1"/>
    <col min="8707" max="8707" width="9.44140625" style="1" customWidth="1"/>
    <col min="8708" max="8708" width="5.5546875" style="1" customWidth="1"/>
    <col min="8709" max="8709" width="12.33203125" style="1" customWidth="1"/>
    <col min="8710" max="8710" width="16.33203125" style="1" customWidth="1"/>
    <col min="8711" max="8960" width="9.109375" style="1"/>
    <col min="8961" max="8961" width="7.88671875" style="1" bestFit="1" customWidth="1"/>
    <col min="8962" max="8962" width="53.44140625" style="1" customWidth="1"/>
    <col min="8963" max="8963" width="9.44140625" style="1" customWidth="1"/>
    <col min="8964" max="8964" width="5.5546875" style="1" customWidth="1"/>
    <col min="8965" max="8965" width="12.33203125" style="1" customWidth="1"/>
    <col min="8966" max="8966" width="16.33203125" style="1" customWidth="1"/>
    <col min="8967" max="9216" width="9.109375" style="1"/>
    <col min="9217" max="9217" width="7.88671875" style="1" bestFit="1" customWidth="1"/>
    <col min="9218" max="9218" width="53.44140625" style="1" customWidth="1"/>
    <col min="9219" max="9219" width="9.44140625" style="1" customWidth="1"/>
    <col min="9220" max="9220" width="5.5546875" style="1" customWidth="1"/>
    <col min="9221" max="9221" width="12.33203125" style="1" customWidth="1"/>
    <col min="9222" max="9222" width="16.33203125" style="1" customWidth="1"/>
    <col min="9223" max="9472" width="9.109375" style="1"/>
    <col min="9473" max="9473" width="7.88671875" style="1" bestFit="1" customWidth="1"/>
    <col min="9474" max="9474" width="53.44140625" style="1" customWidth="1"/>
    <col min="9475" max="9475" width="9.44140625" style="1" customWidth="1"/>
    <col min="9476" max="9476" width="5.5546875" style="1" customWidth="1"/>
    <col min="9477" max="9477" width="12.33203125" style="1" customWidth="1"/>
    <col min="9478" max="9478" width="16.33203125" style="1" customWidth="1"/>
    <col min="9479" max="9728" width="9.109375" style="1"/>
    <col min="9729" max="9729" width="7.88671875" style="1" bestFit="1" customWidth="1"/>
    <col min="9730" max="9730" width="53.44140625" style="1" customWidth="1"/>
    <col min="9731" max="9731" width="9.44140625" style="1" customWidth="1"/>
    <col min="9732" max="9732" width="5.5546875" style="1" customWidth="1"/>
    <col min="9733" max="9733" width="12.33203125" style="1" customWidth="1"/>
    <col min="9734" max="9734" width="16.33203125" style="1" customWidth="1"/>
    <col min="9735" max="9984" width="9.109375" style="1"/>
    <col min="9985" max="9985" width="7.88671875" style="1" bestFit="1" customWidth="1"/>
    <col min="9986" max="9986" width="53.44140625" style="1" customWidth="1"/>
    <col min="9987" max="9987" width="9.44140625" style="1" customWidth="1"/>
    <col min="9988" max="9988" width="5.5546875" style="1" customWidth="1"/>
    <col min="9989" max="9989" width="12.33203125" style="1" customWidth="1"/>
    <col min="9990" max="9990" width="16.33203125" style="1" customWidth="1"/>
    <col min="9991" max="10240" width="9.109375" style="1"/>
    <col min="10241" max="10241" width="7.88671875" style="1" bestFit="1" customWidth="1"/>
    <col min="10242" max="10242" width="53.44140625" style="1" customWidth="1"/>
    <col min="10243" max="10243" width="9.44140625" style="1" customWidth="1"/>
    <col min="10244" max="10244" width="5.5546875" style="1" customWidth="1"/>
    <col min="10245" max="10245" width="12.33203125" style="1" customWidth="1"/>
    <col min="10246" max="10246" width="16.33203125" style="1" customWidth="1"/>
    <col min="10247" max="10496" width="9.109375" style="1"/>
    <col min="10497" max="10497" width="7.88671875" style="1" bestFit="1" customWidth="1"/>
    <col min="10498" max="10498" width="53.44140625" style="1" customWidth="1"/>
    <col min="10499" max="10499" width="9.44140625" style="1" customWidth="1"/>
    <col min="10500" max="10500" width="5.5546875" style="1" customWidth="1"/>
    <col min="10501" max="10501" width="12.33203125" style="1" customWidth="1"/>
    <col min="10502" max="10502" width="16.33203125" style="1" customWidth="1"/>
    <col min="10503" max="10752" width="9.109375" style="1"/>
    <col min="10753" max="10753" width="7.88671875" style="1" bestFit="1" customWidth="1"/>
    <col min="10754" max="10754" width="53.44140625" style="1" customWidth="1"/>
    <col min="10755" max="10755" width="9.44140625" style="1" customWidth="1"/>
    <col min="10756" max="10756" width="5.5546875" style="1" customWidth="1"/>
    <col min="10757" max="10757" width="12.33203125" style="1" customWidth="1"/>
    <col min="10758" max="10758" width="16.33203125" style="1" customWidth="1"/>
    <col min="10759" max="11008" width="9.109375" style="1"/>
    <col min="11009" max="11009" width="7.88671875" style="1" bestFit="1" customWidth="1"/>
    <col min="11010" max="11010" width="53.44140625" style="1" customWidth="1"/>
    <col min="11011" max="11011" width="9.44140625" style="1" customWidth="1"/>
    <col min="11012" max="11012" width="5.5546875" style="1" customWidth="1"/>
    <col min="11013" max="11013" width="12.33203125" style="1" customWidth="1"/>
    <col min="11014" max="11014" width="16.33203125" style="1" customWidth="1"/>
    <col min="11015" max="11264" width="9.109375" style="1"/>
    <col min="11265" max="11265" width="7.88671875" style="1" bestFit="1" customWidth="1"/>
    <col min="11266" max="11266" width="53.44140625" style="1" customWidth="1"/>
    <col min="11267" max="11267" width="9.44140625" style="1" customWidth="1"/>
    <col min="11268" max="11268" width="5.5546875" style="1" customWidth="1"/>
    <col min="11269" max="11269" width="12.33203125" style="1" customWidth="1"/>
    <col min="11270" max="11270" width="16.33203125" style="1" customWidth="1"/>
    <col min="11271" max="11520" width="9.109375" style="1"/>
    <col min="11521" max="11521" width="7.88671875" style="1" bestFit="1" customWidth="1"/>
    <col min="11522" max="11522" width="53.44140625" style="1" customWidth="1"/>
    <col min="11523" max="11523" width="9.44140625" style="1" customWidth="1"/>
    <col min="11524" max="11524" width="5.5546875" style="1" customWidth="1"/>
    <col min="11525" max="11525" width="12.33203125" style="1" customWidth="1"/>
    <col min="11526" max="11526" width="16.33203125" style="1" customWidth="1"/>
    <col min="11527" max="11776" width="9.109375" style="1"/>
    <col min="11777" max="11777" width="7.88671875" style="1" bestFit="1" customWidth="1"/>
    <col min="11778" max="11778" width="53.44140625" style="1" customWidth="1"/>
    <col min="11779" max="11779" width="9.44140625" style="1" customWidth="1"/>
    <col min="11780" max="11780" width="5.5546875" style="1" customWidth="1"/>
    <col min="11781" max="11781" width="12.33203125" style="1" customWidth="1"/>
    <col min="11782" max="11782" width="16.33203125" style="1" customWidth="1"/>
    <col min="11783" max="12032" width="9.109375" style="1"/>
    <col min="12033" max="12033" width="7.88671875" style="1" bestFit="1" customWidth="1"/>
    <col min="12034" max="12034" width="53.44140625" style="1" customWidth="1"/>
    <col min="12035" max="12035" width="9.44140625" style="1" customWidth="1"/>
    <col min="12036" max="12036" width="5.5546875" style="1" customWidth="1"/>
    <col min="12037" max="12037" width="12.33203125" style="1" customWidth="1"/>
    <col min="12038" max="12038" width="16.33203125" style="1" customWidth="1"/>
    <col min="12039" max="12288" width="9.109375" style="1"/>
    <col min="12289" max="12289" width="7.88671875" style="1" bestFit="1" customWidth="1"/>
    <col min="12290" max="12290" width="53.44140625" style="1" customWidth="1"/>
    <col min="12291" max="12291" width="9.44140625" style="1" customWidth="1"/>
    <col min="12292" max="12292" width="5.5546875" style="1" customWidth="1"/>
    <col min="12293" max="12293" width="12.33203125" style="1" customWidth="1"/>
    <col min="12294" max="12294" width="16.33203125" style="1" customWidth="1"/>
    <col min="12295" max="12544" width="9.109375" style="1"/>
    <col min="12545" max="12545" width="7.88671875" style="1" bestFit="1" customWidth="1"/>
    <col min="12546" max="12546" width="53.44140625" style="1" customWidth="1"/>
    <col min="12547" max="12547" width="9.44140625" style="1" customWidth="1"/>
    <col min="12548" max="12548" width="5.5546875" style="1" customWidth="1"/>
    <col min="12549" max="12549" width="12.33203125" style="1" customWidth="1"/>
    <col min="12550" max="12550" width="16.33203125" style="1" customWidth="1"/>
    <col min="12551" max="12800" width="9.109375" style="1"/>
    <col min="12801" max="12801" width="7.88671875" style="1" bestFit="1" customWidth="1"/>
    <col min="12802" max="12802" width="53.44140625" style="1" customWidth="1"/>
    <col min="12803" max="12803" width="9.44140625" style="1" customWidth="1"/>
    <col min="12804" max="12804" width="5.5546875" style="1" customWidth="1"/>
    <col min="12805" max="12805" width="12.33203125" style="1" customWidth="1"/>
    <col min="12806" max="12806" width="16.33203125" style="1" customWidth="1"/>
    <col min="12807" max="13056" width="9.109375" style="1"/>
    <col min="13057" max="13057" width="7.88671875" style="1" bestFit="1" customWidth="1"/>
    <col min="13058" max="13058" width="53.44140625" style="1" customWidth="1"/>
    <col min="13059" max="13059" width="9.44140625" style="1" customWidth="1"/>
    <col min="13060" max="13060" width="5.5546875" style="1" customWidth="1"/>
    <col min="13061" max="13061" width="12.33203125" style="1" customWidth="1"/>
    <col min="13062" max="13062" width="16.33203125" style="1" customWidth="1"/>
    <col min="13063" max="13312" width="9.109375" style="1"/>
    <col min="13313" max="13313" width="7.88671875" style="1" bestFit="1" customWidth="1"/>
    <col min="13314" max="13314" width="53.44140625" style="1" customWidth="1"/>
    <col min="13315" max="13315" width="9.44140625" style="1" customWidth="1"/>
    <col min="13316" max="13316" width="5.5546875" style="1" customWidth="1"/>
    <col min="13317" max="13317" width="12.33203125" style="1" customWidth="1"/>
    <col min="13318" max="13318" width="16.33203125" style="1" customWidth="1"/>
    <col min="13319" max="13568" width="9.109375" style="1"/>
    <col min="13569" max="13569" width="7.88671875" style="1" bestFit="1" customWidth="1"/>
    <col min="13570" max="13570" width="53.44140625" style="1" customWidth="1"/>
    <col min="13571" max="13571" width="9.44140625" style="1" customWidth="1"/>
    <col min="13572" max="13572" width="5.5546875" style="1" customWidth="1"/>
    <col min="13573" max="13573" width="12.33203125" style="1" customWidth="1"/>
    <col min="13574" max="13574" width="16.33203125" style="1" customWidth="1"/>
    <col min="13575" max="13824" width="9.109375" style="1"/>
    <col min="13825" max="13825" width="7.88671875" style="1" bestFit="1" customWidth="1"/>
    <col min="13826" max="13826" width="53.44140625" style="1" customWidth="1"/>
    <col min="13827" max="13827" width="9.44140625" style="1" customWidth="1"/>
    <col min="13828" max="13828" width="5.5546875" style="1" customWidth="1"/>
    <col min="13829" max="13829" width="12.33203125" style="1" customWidth="1"/>
    <col min="13830" max="13830" width="16.33203125" style="1" customWidth="1"/>
    <col min="13831" max="14080" width="9.109375" style="1"/>
    <col min="14081" max="14081" width="7.88671875" style="1" bestFit="1" customWidth="1"/>
    <col min="14082" max="14082" width="53.44140625" style="1" customWidth="1"/>
    <col min="14083" max="14083" width="9.44140625" style="1" customWidth="1"/>
    <col min="14084" max="14084" width="5.5546875" style="1" customWidth="1"/>
    <col min="14085" max="14085" width="12.33203125" style="1" customWidth="1"/>
    <col min="14086" max="14086" width="16.33203125" style="1" customWidth="1"/>
    <col min="14087" max="14336" width="9.109375" style="1"/>
    <col min="14337" max="14337" width="7.88671875" style="1" bestFit="1" customWidth="1"/>
    <col min="14338" max="14338" width="53.44140625" style="1" customWidth="1"/>
    <col min="14339" max="14339" width="9.44140625" style="1" customWidth="1"/>
    <col min="14340" max="14340" width="5.5546875" style="1" customWidth="1"/>
    <col min="14341" max="14341" width="12.33203125" style="1" customWidth="1"/>
    <col min="14342" max="14342" width="16.33203125" style="1" customWidth="1"/>
    <col min="14343" max="14592" width="9.109375" style="1"/>
    <col min="14593" max="14593" width="7.88671875" style="1" bestFit="1" customWidth="1"/>
    <col min="14594" max="14594" width="53.44140625" style="1" customWidth="1"/>
    <col min="14595" max="14595" width="9.44140625" style="1" customWidth="1"/>
    <col min="14596" max="14596" width="5.5546875" style="1" customWidth="1"/>
    <col min="14597" max="14597" width="12.33203125" style="1" customWidth="1"/>
    <col min="14598" max="14598" width="16.33203125" style="1" customWidth="1"/>
    <col min="14599" max="14848" width="9.109375" style="1"/>
    <col min="14849" max="14849" width="7.88671875" style="1" bestFit="1" customWidth="1"/>
    <col min="14850" max="14850" width="53.44140625" style="1" customWidth="1"/>
    <col min="14851" max="14851" width="9.44140625" style="1" customWidth="1"/>
    <col min="14852" max="14852" width="5.5546875" style="1" customWidth="1"/>
    <col min="14853" max="14853" width="12.33203125" style="1" customWidth="1"/>
    <col min="14854" max="14854" width="16.33203125" style="1" customWidth="1"/>
    <col min="14855" max="15104" width="9.109375" style="1"/>
    <col min="15105" max="15105" width="7.88671875" style="1" bestFit="1" customWidth="1"/>
    <col min="15106" max="15106" width="53.44140625" style="1" customWidth="1"/>
    <col min="15107" max="15107" width="9.44140625" style="1" customWidth="1"/>
    <col min="15108" max="15108" width="5.5546875" style="1" customWidth="1"/>
    <col min="15109" max="15109" width="12.33203125" style="1" customWidth="1"/>
    <col min="15110" max="15110" width="16.33203125" style="1" customWidth="1"/>
    <col min="15111" max="15360" width="9.109375" style="1"/>
    <col min="15361" max="15361" width="7.88671875" style="1" bestFit="1" customWidth="1"/>
    <col min="15362" max="15362" width="53.44140625" style="1" customWidth="1"/>
    <col min="15363" max="15363" width="9.44140625" style="1" customWidth="1"/>
    <col min="15364" max="15364" width="5.5546875" style="1" customWidth="1"/>
    <col min="15365" max="15365" width="12.33203125" style="1" customWidth="1"/>
    <col min="15366" max="15366" width="16.33203125" style="1" customWidth="1"/>
    <col min="15367" max="15616" width="9.109375" style="1"/>
    <col min="15617" max="15617" width="7.88671875" style="1" bestFit="1" customWidth="1"/>
    <col min="15618" max="15618" width="53.44140625" style="1" customWidth="1"/>
    <col min="15619" max="15619" width="9.44140625" style="1" customWidth="1"/>
    <col min="15620" max="15620" width="5.5546875" style="1" customWidth="1"/>
    <col min="15621" max="15621" width="12.33203125" style="1" customWidth="1"/>
    <col min="15622" max="15622" width="16.33203125" style="1" customWidth="1"/>
    <col min="15623" max="15872" width="9.109375" style="1"/>
    <col min="15873" max="15873" width="7.88671875" style="1" bestFit="1" customWidth="1"/>
    <col min="15874" max="15874" width="53.44140625" style="1" customWidth="1"/>
    <col min="15875" max="15875" width="9.44140625" style="1" customWidth="1"/>
    <col min="15876" max="15876" width="5.5546875" style="1" customWidth="1"/>
    <col min="15877" max="15877" width="12.33203125" style="1" customWidth="1"/>
    <col min="15878" max="15878" width="16.33203125" style="1" customWidth="1"/>
    <col min="15879" max="16128" width="9.109375" style="1"/>
    <col min="16129" max="16129" width="7.88671875" style="1" bestFit="1" customWidth="1"/>
    <col min="16130" max="16130" width="53.44140625" style="1" customWidth="1"/>
    <col min="16131" max="16131" width="9.44140625" style="1" customWidth="1"/>
    <col min="16132" max="16132" width="5.5546875" style="1" customWidth="1"/>
    <col min="16133" max="16133" width="12.33203125" style="1" customWidth="1"/>
    <col min="16134" max="16134" width="16.33203125" style="1" customWidth="1"/>
    <col min="16135" max="16384" width="9.109375" style="1"/>
  </cols>
  <sheetData>
    <row r="1" spans="1:6" ht="13.5" customHeight="1" x14ac:dyDescent="0.25">
      <c r="A1" s="53" t="s">
        <v>43</v>
      </c>
      <c r="B1" s="53" t="s">
        <v>42</v>
      </c>
      <c r="C1" s="53" t="s">
        <v>41</v>
      </c>
      <c r="D1" s="53" t="s">
        <v>40</v>
      </c>
      <c r="E1" s="53" t="s">
        <v>39</v>
      </c>
      <c r="F1" s="52" t="s">
        <v>38</v>
      </c>
    </row>
    <row r="2" spans="1:6" ht="13.5" customHeight="1" x14ac:dyDescent="0.25">
      <c r="A2" s="23"/>
      <c r="B2" s="45"/>
      <c r="C2" s="44"/>
      <c r="D2" s="44"/>
      <c r="E2" s="44"/>
      <c r="F2" s="44"/>
    </row>
    <row r="3" spans="1:6" ht="18" customHeight="1" x14ac:dyDescent="0.25">
      <c r="A3" s="51" t="s">
        <v>213</v>
      </c>
      <c r="B3" s="50" t="s">
        <v>124</v>
      </c>
      <c r="C3" s="1"/>
      <c r="D3" s="1"/>
      <c r="E3" s="1"/>
      <c r="F3" s="1"/>
    </row>
    <row r="4" spans="1:6" ht="13.5" customHeight="1" x14ac:dyDescent="0.25">
      <c r="A4" s="23"/>
      <c r="B4" s="45"/>
      <c r="C4" s="44"/>
      <c r="D4" s="44"/>
      <c r="E4" s="44"/>
      <c r="F4" s="44"/>
    </row>
    <row r="5" spans="1:6" ht="27.75" customHeight="1" x14ac:dyDescent="0.25">
      <c r="A5" s="297" t="s">
        <v>125</v>
      </c>
      <c r="B5" s="297"/>
      <c r="C5" s="297"/>
      <c r="D5" s="297"/>
      <c r="E5" s="297"/>
      <c r="F5" s="297"/>
    </row>
    <row r="6" spans="1:6" ht="27.75" customHeight="1" x14ac:dyDescent="0.25">
      <c r="A6" s="297"/>
      <c r="B6" s="297"/>
      <c r="C6" s="297"/>
      <c r="D6" s="297"/>
      <c r="E6" s="297"/>
      <c r="F6" s="297"/>
    </row>
    <row r="7" spans="1:6" ht="27.75" customHeight="1" x14ac:dyDescent="0.25">
      <c r="A7" s="297"/>
      <c r="B7" s="297"/>
      <c r="C7" s="297"/>
      <c r="D7" s="297"/>
      <c r="E7" s="297"/>
      <c r="F7" s="297"/>
    </row>
    <row r="8" spans="1:6" ht="27.75" customHeight="1" x14ac:dyDescent="0.25">
      <c r="A8" s="297"/>
      <c r="B8" s="297"/>
      <c r="C8" s="297"/>
      <c r="D8" s="297"/>
      <c r="E8" s="297"/>
      <c r="F8" s="297"/>
    </row>
    <row r="9" spans="1:6" ht="27.75" customHeight="1" x14ac:dyDescent="0.25">
      <c r="A9" s="297"/>
      <c r="B9" s="297"/>
      <c r="C9" s="297"/>
      <c r="D9" s="297"/>
      <c r="E9" s="297"/>
      <c r="F9" s="297"/>
    </row>
    <row r="10" spans="1:6" ht="27.75" customHeight="1" x14ac:dyDescent="0.25">
      <c r="A10" s="297"/>
      <c r="B10" s="297"/>
      <c r="C10" s="297"/>
      <c r="D10" s="297"/>
      <c r="E10" s="297"/>
      <c r="F10" s="297"/>
    </row>
    <row r="11" spans="1:6" ht="27.75" customHeight="1" x14ac:dyDescent="0.25">
      <c r="A11" s="297"/>
      <c r="B11" s="297"/>
      <c r="C11" s="297"/>
      <c r="D11" s="297"/>
      <c r="E11" s="297"/>
      <c r="F11" s="297"/>
    </row>
    <row r="12" spans="1:6" ht="27.75" customHeight="1" x14ac:dyDescent="0.25">
      <c r="A12" s="297"/>
      <c r="B12" s="297"/>
      <c r="C12" s="297"/>
      <c r="D12" s="297"/>
      <c r="E12" s="297"/>
      <c r="F12" s="297"/>
    </row>
    <row r="13" spans="1:6" ht="27.75" customHeight="1" x14ac:dyDescent="0.25">
      <c r="A13" s="297"/>
      <c r="B13" s="297"/>
      <c r="C13" s="297"/>
      <c r="D13" s="297"/>
      <c r="E13" s="297"/>
      <c r="F13" s="297"/>
    </row>
    <row r="14" spans="1:6" ht="27.75" customHeight="1" x14ac:dyDescent="0.25">
      <c r="A14" s="297"/>
      <c r="B14" s="297"/>
      <c r="C14" s="297"/>
      <c r="D14" s="297"/>
      <c r="E14" s="297"/>
      <c r="F14" s="297"/>
    </row>
    <row r="15" spans="1:6" ht="27.75" customHeight="1" x14ac:dyDescent="0.25">
      <c r="A15" s="297"/>
      <c r="B15" s="297"/>
      <c r="C15" s="297"/>
      <c r="D15" s="297"/>
      <c r="E15" s="297"/>
      <c r="F15" s="297"/>
    </row>
    <row r="16" spans="1:6" ht="27.75" customHeight="1" x14ac:dyDescent="0.25">
      <c r="A16" s="297"/>
      <c r="B16" s="297"/>
      <c r="C16" s="297"/>
      <c r="D16" s="297"/>
      <c r="E16" s="297"/>
      <c r="F16" s="297"/>
    </row>
    <row r="17" spans="1:6" ht="27.75" customHeight="1" x14ac:dyDescent="0.25">
      <c r="A17" s="297"/>
      <c r="B17" s="297"/>
      <c r="C17" s="297"/>
      <c r="D17" s="297"/>
      <c r="E17" s="297"/>
      <c r="F17" s="297"/>
    </row>
    <row r="18" spans="1:6" ht="27.75" customHeight="1" x14ac:dyDescent="0.25">
      <c r="A18" s="297"/>
      <c r="B18" s="297"/>
      <c r="C18" s="297"/>
      <c r="D18" s="297"/>
      <c r="E18" s="297"/>
      <c r="F18" s="297"/>
    </row>
    <row r="19" spans="1:6" ht="27.75" customHeight="1" x14ac:dyDescent="0.25">
      <c r="A19" s="297"/>
      <c r="B19" s="297"/>
      <c r="C19" s="297"/>
      <c r="D19" s="297"/>
      <c r="E19" s="297"/>
      <c r="F19" s="297"/>
    </row>
    <row r="20" spans="1:6" ht="27.75" customHeight="1" x14ac:dyDescent="0.25">
      <c r="A20" s="297"/>
      <c r="B20" s="297"/>
      <c r="C20" s="297"/>
      <c r="D20" s="297"/>
      <c r="E20" s="297"/>
      <c r="F20" s="297"/>
    </row>
    <row r="21" spans="1:6" ht="27.75" customHeight="1" x14ac:dyDescent="0.25">
      <c r="A21" s="297"/>
      <c r="B21" s="297"/>
      <c r="C21" s="297"/>
      <c r="D21" s="297"/>
      <c r="E21" s="297"/>
      <c r="F21" s="297"/>
    </row>
    <row r="22" spans="1:6" ht="27.75" customHeight="1" x14ac:dyDescent="0.25">
      <c r="A22" s="297"/>
      <c r="B22" s="297"/>
      <c r="C22" s="297"/>
      <c r="D22" s="297"/>
      <c r="E22" s="297"/>
      <c r="F22" s="297"/>
    </row>
    <row r="23" spans="1:6" ht="42" customHeight="1" x14ac:dyDescent="0.25">
      <c r="A23" s="297"/>
      <c r="B23" s="297"/>
      <c r="C23" s="297"/>
      <c r="D23" s="297"/>
      <c r="E23" s="297"/>
      <c r="F23" s="297"/>
    </row>
    <row r="24" spans="1:6" ht="42" customHeight="1" x14ac:dyDescent="0.25">
      <c r="A24" s="297"/>
      <c r="B24" s="297"/>
      <c r="C24" s="297"/>
      <c r="D24" s="297"/>
      <c r="E24" s="297"/>
      <c r="F24" s="297"/>
    </row>
    <row r="25" spans="1:6" ht="6.75" customHeight="1" x14ac:dyDescent="0.25">
      <c r="B25" s="45"/>
      <c r="C25" s="44"/>
      <c r="D25" s="44"/>
      <c r="E25" s="44"/>
      <c r="F25" s="44"/>
    </row>
    <row r="26" spans="1:6" ht="92.4" x14ac:dyDescent="0.25">
      <c r="A26" s="23"/>
      <c r="B26" s="200" t="s">
        <v>219</v>
      </c>
      <c r="C26" s="44"/>
      <c r="D26" s="44"/>
      <c r="E26" s="44"/>
      <c r="F26" s="44"/>
    </row>
    <row r="27" spans="1:6" ht="13.5" customHeight="1" x14ac:dyDescent="0.25">
      <c r="A27" s="23"/>
      <c r="B27" s="45"/>
      <c r="C27" s="44"/>
      <c r="D27" s="44"/>
      <c r="E27" s="44"/>
      <c r="F27" s="44"/>
    </row>
    <row r="28" spans="1:6" ht="13.5" customHeight="1" x14ac:dyDescent="0.25">
      <c r="A28" s="23"/>
      <c r="B28" s="45"/>
      <c r="C28" s="44"/>
      <c r="D28" s="44"/>
      <c r="E28" s="44"/>
      <c r="F28" s="44"/>
    </row>
    <row r="29" spans="1:6" s="128" customFormat="1" ht="106.2" thickBot="1" x14ac:dyDescent="0.3">
      <c r="A29" s="33" t="s">
        <v>37</v>
      </c>
      <c r="B29" s="61" t="s">
        <v>462</v>
      </c>
      <c r="C29" s="126"/>
      <c r="D29" s="127"/>
      <c r="E29" s="127"/>
      <c r="F29" s="30"/>
    </row>
    <row r="30" spans="1:6" s="128" customFormat="1" ht="21" customHeight="1" thickBot="1" x14ac:dyDescent="0.3">
      <c r="A30" s="129"/>
      <c r="B30" s="130"/>
      <c r="C30" s="35">
        <v>150</v>
      </c>
      <c r="D30" s="26" t="s">
        <v>27</v>
      </c>
      <c r="E30" s="25"/>
      <c r="F30" s="24">
        <f>C30*E30</f>
        <v>0</v>
      </c>
    </row>
    <row r="31" spans="1:6" s="128" customFormat="1" ht="13.5" customHeight="1" x14ac:dyDescent="0.25">
      <c r="A31" s="131"/>
      <c r="B31" s="132"/>
      <c r="C31" s="133"/>
      <c r="D31" s="133"/>
      <c r="E31" s="133"/>
      <c r="F31" s="44"/>
    </row>
    <row r="32" spans="1:6" s="128" customFormat="1" ht="132.6" thickBot="1" x14ac:dyDescent="0.3">
      <c r="A32" s="33" t="s">
        <v>36</v>
      </c>
      <c r="B32" s="61" t="s">
        <v>461</v>
      </c>
      <c r="C32" s="126"/>
      <c r="D32" s="127"/>
      <c r="E32" s="127"/>
      <c r="F32" s="30"/>
    </row>
    <row r="33" spans="1:6" s="128" customFormat="1" ht="21" customHeight="1" thickBot="1" x14ac:dyDescent="0.3">
      <c r="A33" s="129"/>
      <c r="B33" s="130"/>
      <c r="C33" s="35">
        <v>32</v>
      </c>
      <c r="D33" s="26" t="s">
        <v>27</v>
      </c>
      <c r="E33" s="25"/>
      <c r="F33" s="24">
        <f>C33*E33</f>
        <v>0</v>
      </c>
    </row>
    <row r="34" spans="1:6" s="128" customFormat="1" ht="13.5" customHeight="1" x14ac:dyDescent="0.25">
      <c r="A34" s="131"/>
      <c r="B34" s="132"/>
      <c r="C34" s="133"/>
      <c r="D34" s="133"/>
      <c r="E34" s="133"/>
      <c r="F34" s="44"/>
    </row>
    <row r="35" spans="1:6" s="128" customFormat="1" ht="132" x14ac:dyDescent="0.25">
      <c r="A35" s="33" t="s">
        <v>35</v>
      </c>
      <c r="B35" s="61" t="s">
        <v>460</v>
      </c>
      <c r="C35" s="126"/>
      <c r="D35" s="127"/>
      <c r="E35" s="127"/>
      <c r="F35" s="30"/>
    </row>
    <row r="36" spans="1:6" s="128" customFormat="1" ht="53.4" thickBot="1" x14ac:dyDescent="0.3">
      <c r="A36" s="256"/>
      <c r="B36" s="272" t="s">
        <v>484</v>
      </c>
      <c r="C36" s="126"/>
      <c r="D36" s="127"/>
      <c r="E36" s="127"/>
      <c r="F36" s="72"/>
    </row>
    <row r="37" spans="1:6" s="128" customFormat="1" ht="21" customHeight="1" thickBot="1" x14ac:dyDescent="0.3">
      <c r="A37" s="129"/>
      <c r="B37" s="257"/>
      <c r="C37" s="35">
        <v>162</v>
      </c>
      <c r="D37" s="26" t="s">
        <v>27</v>
      </c>
      <c r="E37" s="25"/>
      <c r="F37" s="24">
        <f>C37*E37</f>
        <v>0</v>
      </c>
    </row>
    <row r="38" spans="1:6" s="128" customFormat="1" ht="13.5" customHeight="1" x14ac:dyDescent="0.25">
      <c r="A38" s="131"/>
      <c r="B38" s="132"/>
      <c r="C38" s="133"/>
      <c r="D38" s="133"/>
      <c r="E38" s="133"/>
      <c r="F38" s="44"/>
    </row>
    <row r="39" spans="1:6" ht="132" x14ac:dyDescent="0.25">
      <c r="A39" s="33" t="s">
        <v>34</v>
      </c>
      <c r="B39" s="61" t="s">
        <v>459</v>
      </c>
      <c r="C39" s="32"/>
      <c r="D39" s="31"/>
      <c r="E39" s="31"/>
      <c r="F39" s="30"/>
    </row>
    <row r="40" spans="1:6" ht="27" thickBot="1" x14ac:dyDescent="0.3">
      <c r="A40" s="256"/>
      <c r="B40" s="272" t="s">
        <v>483</v>
      </c>
      <c r="C40" s="32"/>
      <c r="D40" s="31"/>
      <c r="E40" s="31"/>
      <c r="F40" s="72"/>
    </row>
    <row r="41" spans="1:6" ht="17.25" customHeight="1" thickBot="1" x14ac:dyDescent="0.3">
      <c r="A41" s="29"/>
      <c r="B41" s="77" t="s">
        <v>126</v>
      </c>
      <c r="C41" s="35">
        <v>15.1</v>
      </c>
      <c r="D41" s="26" t="s">
        <v>27</v>
      </c>
      <c r="E41" s="25"/>
      <c r="F41" s="24">
        <f>C41*E41</f>
        <v>0</v>
      </c>
    </row>
    <row r="42" spans="1:6" ht="17.25" customHeight="1" thickBot="1" x14ac:dyDescent="0.3">
      <c r="A42" s="29"/>
      <c r="B42" s="77" t="s">
        <v>127</v>
      </c>
      <c r="C42" s="35">
        <v>10.6</v>
      </c>
      <c r="D42" s="26" t="s">
        <v>27</v>
      </c>
      <c r="E42" s="25"/>
      <c r="F42" s="24">
        <f>C42*E42</f>
        <v>0</v>
      </c>
    </row>
    <row r="43" spans="1:6" ht="17.25" customHeight="1" thickBot="1" x14ac:dyDescent="0.3">
      <c r="A43" s="29"/>
      <c r="B43" s="77" t="s">
        <v>234</v>
      </c>
      <c r="C43" s="35">
        <v>8.1</v>
      </c>
      <c r="D43" s="26" t="s">
        <v>27</v>
      </c>
      <c r="E43" s="25"/>
      <c r="F43" s="24">
        <f>C43*E43</f>
        <v>0</v>
      </c>
    </row>
    <row r="44" spans="1:6" ht="13.5" customHeight="1" x14ac:dyDescent="0.25">
      <c r="A44" s="23"/>
      <c r="B44" s="45"/>
      <c r="C44" s="44"/>
      <c r="D44" s="44"/>
      <c r="E44" s="44"/>
      <c r="F44" s="44"/>
    </row>
    <row r="45" spans="1:6" ht="53.4" thickBot="1" x14ac:dyDescent="0.3">
      <c r="A45" s="33" t="s">
        <v>33</v>
      </c>
      <c r="B45" s="60" t="s">
        <v>518</v>
      </c>
      <c r="C45" s="32"/>
      <c r="D45" s="37"/>
      <c r="E45" s="37"/>
      <c r="F45" s="42"/>
    </row>
    <row r="46" spans="1:6" ht="21.75" customHeight="1" thickBot="1" x14ac:dyDescent="0.3">
      <c r="A46" s="82"/>
      <c r="B46" s="28"/>
      <c r="C46" s="81">
        <v>0.1</v>
      </c>
      <c r="D46" s="26"/>
      <c r="E46" s="25">
        <f>SUM(F26:F45)</f>
        <v>0</v>
      </c>
      <c r="F46" s="24">
        <f>E46*C46</f>
        <v>0</v>
      </c>
    </row>
    <row r="47" spans="1:6" ht="13.8" x14ac:dyDescent="0.25">
      <c r="A47" s="23"/>
      <c r="B47" s="1"/>
      <c r="C47" s="1"/>
      <c r="D47" s="1"/>
      <c r="E47" s="1"/>
      <c r="F47" s="1"/>
    </row>
    <row r="48" spans="1:6" ht="13.5" customHeight="1" thickBot="1" x14ac:dyDescent="0.3">
      <c r="A48" s="23"/>
      <c r="B48" s="45"/>
      <c r="C48" s="44"/>
      <c r="D48" s="44"/>
      <c r="E48" s="44"/>
      <c r="F48" s="44"/>
    </row>
    <row r="49" spans="1:6" ht="21" customHeight="1" thickBot="1" x14ac:dyDescent="0.3">
      <c r="A49" s="22" t="s">
        <v>213</v>
      </c>
      <c r="B49" s="50" t="s">
        <v>124</v>
      </c>
      <c r="C49" s="288" t="s">
        <v>24</v>
      </c>
      <c r="D49" s="285"/>
      <c r="E49" s="20"/>
      <c r="F49" s="19">
        <f>SUM(F25:F48)</f>
        <v>0</v>
      </c>
    </row>
  </sheetData>
  <mergeCells count="2">
    <mergeCell ref="A5:F24"/>
    <mergeCell ref="C49:D49"/>
  </mergeCells>
  <conditionalFormatting sqref="E46">
    <cfRule type="cellIs" dxfId="29" priority="18" stopIfTrue="1" operator="equal">
      <formula>0</formula>
    </cfRule>
  </conditionalFormatting>
  <conditionalFormatting sqref="F1:F65535">
    <cfRule type="cellIs" dxfId="28" priority="21" stopIfTrue="1" operator="equal">
      <formula>0</formula>
    </cfRule>
  </conditionalFormatting>
  <conditionalFormatting sqref="F45:F46">
    <cfRule type="cellIs" dxfId="27" priority="19" stopIfTrue="1" operator="equal">
      <formula>0</formula>
    </cfRule>
    <cfRule type="cellIs" dxfId="26" priority="20"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24"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
  <sheetViews>
    <sheetView view="pageBreakPreview" topLeftCell="A18" zoomScaleNormal="100" zoomScaleSheetLayoutView="100" workbookViewId="0">
      <selection activeCell="E33" sqref="E33"/>
    </sheetView>
  </sheetViews>
  <sheetFormatPr defaultColWidth="9.109375" defaultRowHeight="13.2" x14ac:dyDescent="0.25"/>
  <cols>
    <col min="1" max="1" width="1.109375" style="1" customWidth="1"/>
    <col min="2" max="2" width="41.44140625" style="1" customWidth="1"/>
    <col min="3" max="3" width="11.109375" style="1" customWidth="1"/>
    <col min="4" max="4" width="5.5546875" style="1" customWidth="1"/>
    <col min="5" max="5" width="36.5546875" style="2" customWidth="1"/>
    <col min="6" max="6" width="9.109375" style="1"/>
    <col min="7" max="7" width="11.5546875" style="1" customWidth="1"/>
    <col min="8" max="16384" width="9.109375" style="1"/>
  </cols>
  <sheetData>
    <row r="1" spans="1:5" x14ac:dyDescent="0.25">
      <c r="B1" s="1" t="s">
        <v>11</v>
      </c>
    </row>
    <row r="2" spans="1:5" x14ac:dyDescent="0.25">
      <c r="A2" s="12"/>
      <c r="B2" s="11" t="s">
        <v>472</v>
      </c>
    </row>
    <row r="3" spans="1:5" ht="15" x14ac:dyDescent="0.25">
      <c r="A3" s="4"/>
      <c r="B3" s="1" t="s">
        <v>10</v>
      </c>
    </row>
    <row r="4" spans="1:5" ht="15" x14ac:dyDescent="0.25">
      <c r="A4" s="4"/>
      <c r="B4" s="10" t="s">
        <v>9</v>
      </c>
      <c r="C4" s="10"/>
      <c r="D4" s="10"/>
    </row>
    <row r="5" spans="1:5" ht="15" x14ac:dyDescent="0.25">
      <c r="A5" s="4"/>
      <c r="B5" s="281"/>
      <c r="C5" s="281"/>
      <c r="D5" s="281"/>
      <c r="E5" s="281"/>
    </row>
    <row r="6" spans="1:5" ht="15" x14ac:dyDescent="0.25">
      <c r="A6" s="4"/>
      <c r="B6" s="197" t="s">
        <v>204</v>
      </c>
      <c r="C6" s="195"/>
      <c r="D6" s="195"/>
      <c r="E6" s="195"/>
    </row>
    <row r="7" spans="1:5" ht="15.6" x14ac:dyDescent="0.3">
      <c r="A7" s="4"/>
      <c r="B7" s="9" t="s">
        <v>8</v>
      </c>
      <c r="C7" s="4"/>
      <c r="D7" s="4"/>
      <c r="E7" s="6">
        <f>E10+E32+E57</f>
        <v>0</v>
      </c>
    </row>
    <row r="8" spans="1:5" ht="15.6" x14ac:dyDescent="0.3">
      <c r="A8" s="4"/>
      <c r="B8" s="8"/>
      <c r="C8" s="4"/>
      <c r="D8" s="4"/>
      <c r="E8" s="3"/>
    </row>
    <row r="9" spans="1:5" ht="15.6" x14ac:dyDescent="0.3">
      <c r="A9" s="4"/>
      <c r="B9" s="8"/>
      <c r="C9" s="4"/>
      <c r="D9" s="4"/>
      <c r="E9" s="3"/>
    </row>
    <row r="10" spans="1:5" ht="21" customHeight="1" x14ac:dyDescent="0.3">
      <c r="A10" s="4"/>
      <c r="B10" s="8" t="s">
        <v>7</v>
      </c>
      <c r="C10" s="6"/>
      <c r="D10" s="7"/>
      <c r="E10" s="6">
        <f>SUM(E11:E30)</f>
        <v>0</v>
      </c>
    </row>
    <row r="11" spans="1:5" ht="12" customHeight="1" x14ac:dyDescent="0.25">
      <c r="A11" s="4"/>
      <c r="B11" s="4"/>
      <c r="C11" s="4"/>
      <c r="D11" s="4"/>
      <c r="E11" s="3"/>
    </row>
    <row r="12" spans="1:5" ht="15" x14ac:dyDescent="0.25">
      <c r="A12" s="4"/>
      <c r="B12" s="4" t="s">
        <v>6</v>
      </c>
      <c r="C12" s="4"/>
      <c r="D12" s="4"/>
      <c r="E12" s="5">
        <f>'Pripravljalna in zaključna dela'!F51</f>
        <v>0</v>
      </c>
    </row>
    <row r="13" spans="1:5" ht="5.25" customHeight="1" x14ac:dyDescent="0.25">
      <c r="A13" s="4"/>
      <c r="B13" s="4"/>
      <c r="C13" s="4"/>
      <c r="D13" s="4"/>
      <c r="E13" s="3"/>
    </row>
    <row r="14" spans="1:5" ht="15" x14ac:dyDescent="0.25">
      <c r="A14" s="4"/>
      <c r="B14" s="4" t="s">
        <v>5</v>
      </c>
      <c r="C14" s="4"/>
      <c r="D14" s="4"/>
      <c r="E14" s="5">
        <f>'A0. Rušitvena dela'!F27</f>
        <v>0</v>
      </c>
    </row>
    <row r="15" spans="1:5" ht="5.25" customHeight="1" x14ac:dyDescent="0.25">
      <c r="A15" s="4"/>
      <c r="B15" s="4"/>
      <c r="C15" s="4"/>
      <c r="D15" s="4"/>
      <c r="E15" s="3"/>
    </row>
    <row r="16" spans="1:5" ht="15.75" customHeight="1" x14ac:dyDescent="0.25">
      <c r="A16" s="4"/>
      <c r="B16" s="4" t="s">
        <v>4</v>
      </c>
      <c r="C16" s="4"/>
      <c r="D16" s="4"/>
      <c r="E16" s="5">
        <f>'A1. Zemeljska dela'!F48</f>
        <v>0</v>
      </c>
    </row>
    <row r="17" spans="1:5" ht="5.25" customHeight="1" x14ac:dyDescent="0.25">
      <c r="A17" s="4"/>
      <c r="B17" s="4"/>
      <c r="C17" s="4"/>
      <c r="D17" s="4"/>
      <c r="E17" s="3"/>
    </row>
    <row r="18" spans="1:5" ht="15.75" customHeight="1" x14ac:dyDescent="0.25">
      <c r="A18" s="4"/>
      <c r="B18" s="4" t="s">
        <v>3</v>
      </c>
      <c r="C18" s="4"/>
      <c r="D18" s="4"/>
      <c r="E18" s="5">
        <f>'A2. Tesarska dela'!F47</f>
        <v>0</v>
      </c>
    </row>
    <row r="19" spans="1:5" ht="5.25" customHeight="1" x14ac:dyDescent="0.25">
      <c r="A19" s="4"/>
      <c r="B19" s="4"/>
      <c r="C19" s="4"/>
      <c r="D19" s="4"/>
      <c r="E19" s="3"/>
    </row>
    <row r="20" spans="1:5" ht="15.75" customHeight="1" x14ac:dyDescent="0.25">
      <c r="A20" s="4"/>
      <c r="B20" s="4" t="s">
        <v>2</v>
      </c>
      <c r="C20" s="4"/>
      <c r="D20" s="4"/>
      <c r="E20" s="5">
        <f>'A3. Betonska dela'!F58</f>
        <v>0</v>
      </c>
    </row>
    <row r="21" spans="1:5" ht="5.25" customHeight="1" x14ac:dyDescent="0.25">
      <c r="A21" s="4"/>
      <c r="B21" s="4"/>
      <c r="C21" s="4"/>
      <c r="D21" s="4"/>
    </row>
    <row r="22" spans="1:5" ht="15.75" customHeight="1" x14ac:dyDescent="0.25">
      <c r="A22" s="4"/>
      <c r="B22" s="4" t="s">
        <v>1</v>
      </c>
      <c r="C22" s="4"/>
      <c r="D22" s="4"/>
      <c r="E22" s="5">
        <f>'A4. Zidarska dela'!F93</f>
        <v>0</v>
      </c>
    </row>
    <row r="23" spans="1:5" ht="5.25" customHeight="1" x14ac:dyDescent="0.25">
      <c r="A23" s="4"/>
      <c r="B23" s="4"/>
      <c r="C23" s="4"/>
      <c r="D23" s="4"/>
      <c r="E23" s="3"/>
    </row>
    <row r="24" spans="1:5" ht="15.75" customHeight="1" x14ac:dyDescent="0.25">
      <c r="A24" s="4"/>
      <c r="B24" s="4" t="s">
        <v>0</v>
      </c>
      <c r="C24" s="4"/>
      <c r="D24" s="4"/>
      <c r="E24" s="5">
        <f>'A5. Gradbeni oder'!F36</f>
        <v>0</v>
      </c>
    </row>
    <row r="25" spans="1:5" ht="5.25" customHeight="1" x14ac:dyDescent="0.25">
      <c r="A25" s="4"/>
      <c r="B25" s="4"/>
      <c r="C25" s="4"/>
      <c r="D25" s="4"/>
      <c r="E25" s="3"/>
    </row>
    <row r="26" spans="1:5" ht="15" x14ac:dyDescent="0.25">
      <c r="B26" s="4" t="s">
        <v>163</v>
      </c>
      <c r="C26" s="4"/>
      <c r="D26" s="4"/>
      <c r="E26" s="5">
        <f>'A6. Kanalizacija'!F19</f>
        <v>0</v>
      </c>
    </row>
    <row r="27" spans="1:5" ht="5.25" customHeight="1" x14ac:dyDescent="0.25">
      <c r="B27" s="4"/>
      <c r="C27" s="4"/>
      <c r="D27" s="4"/>
      <c r="E27" s="3"/>
    </row>
    <row r="28" spans="1:5" ht="15" x14ac:dyDescent="0.25">
      <c r="B28" s="4" t="s">
        <v>164</v>
      </c>
      <c r="C28" s="4"/>
      <c r="D28" s="4"/>
      <c r="E28" s="5">
        <f>'A7. Jeklene konstrukcije'!F40</f>
        <v>0</v>
      </c>
    </row>
    <row r="29" spans="1:5" ht="15" x14ac:dyDescent="0.25">
      <c r="B29" s="4"/>
      <c r="C29" s="4"/>
      <c r="D29" s="4"/>
      <c r="E29" s="3"/>
    </row>
    <row r="30" spans="1:5" ht="15" x14ac:dyDescent="0.25">
      <c r="B30" s="4"/>
      <c r="C30" s="4"/>
      <c r="D30" s="4"/>
      <c r="E30" s="3"/>
    </row>
    <row r="31" spans="1:5" ht="15" x14ac:dyDescent="0.25">
      <c r="B31" s="4"/>
      <c r="C31" s="4"/>
      <c r="D31" s="4"/>
      <c r="E31" s="3"/>
    </row>
    <row r="32" spans="1:5" ht="15.6" x14ac:dyDescent="0.3">
      <c r="B32" s="8" t="s">
        <v>165</v>
      </c>
      <c r="C32" s="6"/>
      <c r="D32" s="7"/>
      <c r="E32" s="6">
        <f>SUM(E33:E55)</f>
        <v>0</v>
      </c>
    </row>
    <row r="33" spans="2:5" ht="6.75" customHeight="1" x14ac:dyDescent="0.25">
      <c r="B33" s="4"/>
      <c r="C33" s="4"/>
      <c r="D33" s="4"/>
      <c r="E33" s="3"/>
    </row>
    <row r="34" spans="2:5" ht="15" x14ac:dyDescent="0.25">
      <c r="B34" s="4" t="s">
        <v>166</v>
      </c>
      <c r="C34" s="4"/>
      <c r="D34" s="4"/>
      <c r="E34" s="5">
        <f>'B1. Krovsko kleparska dela'!F86</f>
        <v>0</v>
      </c>
    </row>
    <row r="35" spans="2:5" ht="6" customHeight="1" x14ac:dyDescent="0.25">
      <c r="B35" s="4"/>
      <c r="C35" s="4"/>
      <c r="D35" s="4"/>
      <c r="E35" s="3"/>
    </row>
    <row r="36" spans="2:5" ht="15" x14ac:dyDescent="0.25">
      <c r="B36" s="4" t="s">
        <v>250</v>
      </c>
      <c r="C36" s="4"/>
      <c r="D36" s="4"/>
      <c r="E36" s="5">
        <f>'B2. Suhomontažna dela'!F72</f>
        <v>0</v>
      </c>
    </row>
    <row r="37" spans="2:5" ht="6" customHeight="1" x14ac:dyDescent="0.25">
      <c r="B37" s="4"/>
      <c r="C37" s="4"/>
      <c r="D37" s="4"/>
      <c r="E37" s="3"/>
    </row>
    <row r="38" spans="2:5" ht="15" x14ac:dyDescent="0.25">
      <c r="B38" s="4" t="s">
        <v>251</v>
      </c>
      <c r="C38" s="4"/>
      <c r="D38" s="4"/>
      <c r="E38" s="5">
        <f>'B3. Estrihi'!F35</f>
        <v>0</v>
      </c>
    </row>
    <row r="39" spans="2:5" ht="6" customHeight="1" x14ac:dyDescent="0.25">
      <c r="B39" s="4"/>
      <c r="C39" s="4"/>
      <c r="D39" s="4"/>
      <c r="E39" s="3"/>
    </row>
    <row r="40" spans="2:5" ht="15" x14ac:dyDescent="0.25">
      <c r="B40" s="4" t="s">
        <v>223</v>
      </c>
      <c r="C40" s="4"/>
      <c r="D40" s="4"/>
      <c r="E40" s="5">
        <f>'B4. Stavbno pohištvo'!F65</f>
        <v>0</v>
      </c>
    </row>
    <row r="41" spans="2:5" ht="6" customHeight="1" x14ac:dyDescent="0.25">
      <c r="B41" s="4"/>
      <c r="C41" s="4"/>
      <c r="D41" s="4"/>
      <c r="E41" s="3"/>
    </row>
    <row r="42" spans="2:5" ht="15" x14ac:dyDescent="0.25">
      <c r="B42" s="4" t="s">
        <v>252</v>
      </c>
      <c r="C42" s="4"/>
      <c r="D42" s="4"/>
      <c r="E42" s="5">
        <f>'B5. Mizar. in Ključavnič. dela'!F52</f>
        <v>0</v>
      </c>
    </row>
    <row r="43" spans="2:5" ht="6" customHeight="1" x14ac:dyDescent="0.25">
      <c r="B43" s="4"/>
      <c r="C43" s="4"/>
      <c r="D43" s="4"/>
      <c r="E43" s="3"/>
    </row>
    <row r="44" spans="2:5" ht="15" x14ac:dyDescent="0.25">
      <c r="B44" s="4" t="s">
        <v>253</v>
      </c>
      <c r="C44" s="4"/>
      <c r="D44" s="4"/>
      <c r="E44" s="5">
        <f>'B6. Keramičarska dela'!F49</f>
        <v>0</v>
      </c>
    </row>
    <row r="45" spans="2:5" ht="6" customHeight="1" x14ac:dyDescent="0.25">
      <c r="B45" s="4"/>
      <c r="C45" s="4"/>
      <c r="D45" s="4"/>
      <c r="E45" s="3"/>
    </row>
    <row r="46" spans="2:5" ht="15" x14ac:dyDescent="0.25">
      <c r="B46" s="4" t="s">
        <v>254</v>
      </c>
      <c r="C46" s="4"/>
      <c r="D46" s="4"/>
      <c r="E46" s="5">
        <f>'B7. Tlakarska dela'!F30</f>
        <v>0</v>
      </c>
    </row>
    <row r="47" spans="2:5" ht="6" customHeight="1" x14ac:dyDescent="0.25">
      <c r="B47" s="4"/>
      <c r="C47" s="4"/>
      <c r="D47" s="4"/>
      <c r="E47" s="3"/>
    </row>
    <row r="48" spans="2:5" ht="15" x14ac:dyDescent="0.25">
      <c r="B48" s="4" t="s">
        <v>167</v>
      </c>
      <c r="C48" s="4"/>
      <c r="D48" s="4"/>
      <c r="E48" s="5">
        <f>'B8. Slikopleskarska dela'!F42</f>
        <v>0</v>
      </c>
    </row>
    <row r="49" spans="2:5" ht="6" customHeight="1" x14ac:dyDescent="0.25">
      <c r="B49" s="4"/>
      <c r="C49" s="4"/>
      <c r="D49" s="4"/>
      <c r="E49" s="3"/>
    </row>
    <row r="50" spans="2:5" ht="15" x14ac:dyDescent="0.25">
      <c r="B50" s="4" t="s">
        <v>199</v>
      </c>
      <c r="C50" s="4"/>
      <c r="D50" s="4"/>
      <c r="E50" s="5">
        <f>'B9. Fasada'!F43</f>
        <v>0</v>
      </c>
    </row>
    <row r="51" spans="2:5" ht="6" customHeight="1" x14ac:dyDescent="0.25">
      <c r="B51" s="4"/>
      <c r="C51" s="4"/>
      <c r="D51" s="4"/>
      <c r="E51" s="3"/>
    </row>
    <row r="52" spans="2:5" ht="15" x14ac:dyDescent="0.25">
      <c r="B52" s="4" t="s">
        <v>405</v>
      </c>
      <c r="C52" s="4"/>
      <c r="D52" s="4"/>
      <c r="E52" s="5">
        <f>'B10. Alu steklena fasada'!F42</f>
        <v>0</v>
      </c>
    </row>
    <row r="53" spans="2:5" ht="6" customHeight="1" x14ac:dyDescent="0.25">
      <c r="B53" s="4"/>
      <c r="C53" s="4"/>
      <c r="D53" s="4"/>
      <c r="E53" s="3"/>
    </row>
    <row r="54" spans="2:5" ht="15" x14ac:dyDescent="0.25">
      <c r="B54" s="4" t="s">
        <v>406</v>
      </c>
      <c r="C54" s="4"/>
      <c r="D54" s="4"/>
      <c r="E54" s="5">
        <f>'B10. Dvigalo'!F19</f>
        <v>0</v>
      </c>
    </row>
    <row r="55" spans="2:5" ht="15" x14ac:dyDescent="0.25">
      <c r="B55" s="4"/>
      <c r="C55" s="4"/>
      <c r="D55" s="4"/>
      <c r="E55" s="3"/>
    </row>
    <row r="56" spans="2:5" ht="15" x14ac:dyDescent="0.25">
      <c r="B56" s="4"/>
      <c r="C56" s="4"/>
      <c r="D56" s="4"/>
      <c r="E56" s="3"/>
    </row>
    <row r="57" spans="2:5" ht="15.6" x14ac:dyDescent="0.3">
      <c r="B57" s="8" t="s">
        <v>249</v>
      </c>
      <c r="C57" s="6"/>
      <c r="D57" s="7"/>
      <c r="E57" s="6">
        <f>'C. Zunanja ureditev'!F60</f>
        <v>0</v>
      </c>
    </row>
    <row r="58" spans="2:5" ht="6.75" customHeight="1" x14ac:dyDescent="0.25">
      <c r="B58" s="4"/>
      <c r="C58" s="4"/>
      <c r="D58" s="4"/>
      <c r="E58" s="3"/>
    </row>
  </sheetData>
  <mergeCells count="1">
    <mergeCell ref="B5:E5"/>
  </mergeCells>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1"/>
  <sheetViews>
    <sheetView view="pageBreakPreview" topLeftCell="A10" zoomScaleNormal="100" zoomScaleSheetLayoutView="100" workbookViewId="0">
      <selection activeCell="B15" sqref="B15"/>
    </sheetView>
  </sheetViews>
  <sheetFormatPr defaultRowHeight="15.6" x14ac:dyDescent="0.25"/>
  <cols>
    <col min="1" max="1" width="7.44140625" style="12" bestFit="1" customWidth="1"/>
    <col min="2" max="2" width="52.33203125" style="54" customWidth="1"/>
    <col min="3" max="3" width="7.88671875" style="38" customWidth="1"/>
    <col min="4" max="4" width="5.5546875" style="39" customWidth="1"/>
    <col min="5" max="5" width="11.44140625" style="38" bestFit="1" customWidth="1"/>
    <col min="6" max="6" width="16.33203125" style="38" customWidth="1"/>
    <col min="7" max="7" width="9.109375" style="191"/>
    <col min="8" max="256" width="9.109375" style="1"/>
    <col min="257" max="257" width="7.88671875" style="1" bestFit="1" customWidth="1"/>
    <col min="258" max="258" width="48.88671875" style="1" customWidth="1"/>
    <col min="259" max="259" width="9.44140625" style="1" customWidth="1"/>
    <col min="260" max="260" width="5.5546875" style="1" customWidth="1"/>
    <col min="261" max="261" width="12.33203125" style="1" customWidth="1"/>
    <col min="262" max="262" width="16.33203125" style="1" customWidth="1"/>
    <col min="263" max="512" width="9.109375" style="1"/>
    <col min="513" max="513" width="7.88671875" style="1" bestFit="1" customWidth="1"/>
    <col min="514" max="514" width="48.88671875" style="1" customWidth="1"/>
    <col min="515" max="515" width="9.44140625" style="1" customWidth="1"/>
    <col min="516" max="516" width="5.5546875" style="1" customWidth="1"/>
    <col min="517" max="517" width="12.33203125" style="1" customWidth="1"/>
    <col min="518" max="518" width="16.33203125" style="1" customWidth="1"/>
    <col min="519" max="768" width="9.109375" style="1"/>
    <col min="769" max="769" width="7.88671875" style="1" bestFit="1" customWidth="1"/>
    <col min="770" max="770" width="48.88671875" style="1" customWidth="1"/>
    <col min="771" max="771" width="9.44140625" style="1" customWidth="1"/>
    <col min="772" max="772" width="5.5546875" style="1" customWidth="1"/>
    <col min="773" max="773" width="12.33203125" style="1" customWidth="1"/>
    <col min="774" max="774" width="16.33203125" style="1" customWidth="1"/>
    <col min="775" max="1024" width="9.109375" style="1"/>
    <col min="1025" max="1025" width="7.88671875" style="1" bestFit="1" customWidth="1"/>
    <col min="1026" max="1026" width="48.88671875" style="1" customWidth="1"/>
    <col min="1027" max="1027" width="9.44140625" style="1" customWidth="1"/>
    <col min="1028" max="1028" width="5.5546875" style="1" customWidth="1"/>
    <col min="1029" max="1029" width="12.33203125" style="1" customWidth="1"/>
    <col min="1030" max="1030" width="16.33203125" style="1" customWidth="1"/>
    <col min="1031" max="1280" width="9.109375" style="1"/>
    <col min="1281" max="1281" width="7.88671875" style="1" bestFit="1" customWidth="1"/>
    <col min="1282" max="1282" width="48.88671875" style="1" customWidth="1"/>
    <col min="1283" max="1283" width="9.44140625" style="1" customWidth="1"/>
    <col min="1284" max="1284" width="5.5546875" style="1" customWidth="1"/>
    <col min="1285" max="1285" width="12.33203125" style="1" customWidth="1"/>
    <col min="1286" max="1286" width="16.33203125" style="1" customWidth="1"/>
    <col min="1287" max="1536" width="9.109375" style="1"/>
    <col min="1537" max="1537" width="7.88671875" style="1" bestFit="1" customWidth="1"/>
    <col min="1538" max="1538" width="48.88671875" style="1" customWidth="1"/>
    <col min="1539" max="1539" width="9.44140625" style="1" customWidth="1"/>
    <col min="1540" max="1540" width="5.5546875" style="1" customWidth="1"/>
    <col min="1541" max="1541" width="12.33203125" style="1" customWidth="1"/>
    <col min="1542" max="1542" width="16.33203125" style="1" customWidth="1"/>
    <col min="1543" max="1792" width="9.109375" style="1"/>
    <col min="1793" max="1793" width="7.88671875" style="1" bestFit="1" customWidth="1"/>
    <col min="1794" max="1794" width="48.88671875" style="1" customWidth="1"/>
    <col min="1795" max="1795" width="9.44140625" style="1" customWidth="1"/>
    <col min="1796" max="1796" width="5.5546875" style="1" customWidth="1"/>
    <col min="1797" max="1797" width="12.33203125" style="1" customWidth="1"/>
    <col min="1798" max="1798" width="16.33203125" style="1" customWidth="1"/>
    <col min="1799" max="2048" width="9.109375" style="1"/>
    <col min="2049" max="2049" width="7.88671875" style="1" bestFit="1" customWidth="1"/>
    <col min="2050" max="2050" width="48.88671875" style="1" customWidth="1"/>
    <col min="2051" max="2051" width="9.44140625" style="1" customWidth="1"/>
    <col min="2052" max="2052" width="5.5546875" style="1" customWidth="1"/>
    <col min="2053" max="2053" width="12.33203125" style="1" customWidth="1"/>
    <col min="2054" max="2054" width="16.33203125" style="1" customWidth="1"/>
    <col min="2055" max="2304" width="9.109375" style="1"/>
    <col min="2305" max="2305" width="7.88671875" style="1" bestFit="1" customWidth="1"/>
    <col min="2306" max="2306" width="48.88671875" style="1" customWidth="1"/>
    <col min="2307" max="2307" width="9.44140625" style="1" customWidth="1"/>
    <col min="2308" max="2308" width="5.5546875" style="1" customWidth="1"/>
    <col min="2309" max="2309" width="12.33203125" style="1" customWidth="1"/>
    <col min="2310" max="2310" width="16.33203125" style="1" customWidth="1"/>
    <col min="2311" max="2560" width="9.109375" style="1"/>
    <col min="2561" max="2561" width="7.88671875" style="1" bestFit="1" customWidth="1"/>
    <col min="2562" max="2562" width="48.88671875" style="1" customWidth="1"/>
    <col min="2563" max="2563" width="9.44140625" style="1" customWidth="1"/>
    <col min="2564" max="2564" width="5.5546875" style="1" customWidth="1"/>
    <col min="2565" max="2565" width="12.33203125" style="1" customWidth="1"/>
    <col min="2566" max="2566" width="16.33203125" style="1" customWidth="1"/>
    <col min="2567" max="2816" width="9.109375" style="1"/>
    <col min="2817" max="2817" width="7.88671875" style="1" bestFit="1" customWidth="1"/>
    <col min="2818" max="2818" width="48.88671875" style="1" customWidth="1"/>
    <col min="2819" max="2819" width="9.44140625" style="1" customWidth="1"/>
    <col min="2820" max="2820" width="5.5546875" style="1" customWidth="1"/>
    <col min="2821" max="2821" width="12.33203125" style="1" customWidth="1"/>
    <col min="2822" max="2822" width="16.33203125" style="1" customWidth="1"/>
    <col min="2823" max="3072" width="9.109375" style="1"/>
    <col min="3073" max="3073" width="7.88671875" style="1" bestFit="1" customWidth="1"/>
    <col min="3074" max="3074" width="48.88671875" style="1" customWidth="1"/>
    <col min="3075" max="3075" width="9.44140625" style="1" customWidth="1"/>
    <col min="3076" max="3076" width="5.5546875" style="1" customWidth="1"/>
    <col min="3077" max="3077" width="12.33203125" style="1" customWidth="1"/>
    <col min="3078" max="3078" width="16.33203125" style="1" customWidth="1"/>
    <col min="3079" max="3328" width="9.109375" style="1"/>
    <col min="3329" max="3329" width="7.88671875" style="1" bestFit="1" customWidth="1"/>
    <col min="3330" max="3330" width="48.88671875" style="1" customWidth="1"/>
    <col min="3331" max="3331" width="9.44140625" style="1" customWidth="1"/>
    <col min="3332" max="3332" width="5.5546875" style="1" customWidth="1"/>
    <col min="3333" max="3333" width="12.33203125" style="1" customWidth="1"/>
    <col min="3334" max="3334" width="16.33203125" style="1" customWidth="1"/>
    <col min="3335" max="3584" width="9.109375" style="1"/>
    <col min="3585" max="3585" width="7.88671875" style="1" bestFit="1" customWidth="1"/>
    <col min="3586" max="3586" width="48.88671875" style="1" customWidth="1"/>
    <col min="3587" max="3587" width="9.44140625" style="1" customWidth="1"/>
    <col min="3588" max="3588" width="5.5546875" style="1" customWidth="1"/>
    <col min="3589" max="3589" width="12.33203125" style="1" customWidth="1"/>
    <col min="3590" max="3590" width="16.33203125" style="1" customWidth="1"/>
    <col min="3591" max="3840" width="9.109375" style="1"/>
    <col min="3841" max="3841" width="7.88671875" style="1" bestFit="1" customWidth="1"/>
    <col min="3842" max="3842" width="48.88671875" style="1" customWidth="1"/>
    <col min="3843" max="3843" width="9.44140625" style="1" customWidth="1"/>
    <col min="3844" max="3844" width="5.5546875" style="1" customWidth="1"/>
    <col min="3845" max="3845" width="12.33203125" style="1" customWidth="1"/>
    <col min="3846" max="3846" width="16.33203125" style="1" customWidth="1"/>
    <col min="3847" max="4096" width="9.109375" style="1"/>
    <col min="4097" max="4097" width="7.88671875" style="1" bestFit="1" customWidth="1"/>
    <col min="4098" max="4098" width="48.88671875" style="1" customWidth="1"/>
    <col min="4099" max="4099" width="9.44140625" style="1" customWidth="1"/>
    <col min="4100" max="4100" width="5.5546875" style="1" customWidth="1"/>
    <col min="4101" max="4101" width="12.33203125" style="1" customWidth="1"/>
    <col min="4102" max="4102" width="16.33203125" style="1" customWidth="1"/>
    <col min="4103" max="4352" width="9.109375" style="1"/>
    <col min="4353" max="4353" width="7.88671875" style="1" bestFit="1" customWidth="1"/>
    <col min="4354" max="4354" width="48.88671875" style="1" customWidth="1"/>
    <col min="4355" max="4355" width="9.44140625" style="1" customWidth="1"/>
    <col min="4356" max="4356" width="5.5546875" style="1" customWidth="1"/>
    <col min="4357" max="4357" width="12.33203125" style="1" customWidth="1"/>
    <col min="4358" max="4358" width="16.33203125" style="1" customWidth="1"/>
    <col min="4359" max="4608" width="9.109375" style="1"/>
    <col min="4609" max="4609" width="7.88671875" style="1" bestFit="1" customWidth="1"/>
    <col min="4610" max="4610" width="48.88671875" style="1" customWidth="1"/>
    <col min="4611" max="4611" width="9.44140625" style="1" customWidth="1"/>
    <col min="4612" max="4612" width="5.5546875" style="1" customWidth="1"/>
    <col min="4613" max="4613" width="12.33203125" style="1" customWidth="1"/>
    <col min="4614" max="4614" width="16.33203125" style="1" customWidth="1"/>
    <col min="4615" max="4864" width="9.109375" style="1"/>
    <col min="4865" max="4865" width="7.88671875" style="1" bestFit="1" customWidth="1"/>
    <col min="4866" max="4866" width="48.88671875" style="1" customWidth="1"/>
    <col min="4867" max="4867" width="9.44140625" style="1" customWidth="1"/>
    <col min="4868" max="4868" width="5.5546875" style="1" customWidth="1"/>
    <col min="4869" max="4869" width="12.33203125" style="1" customWidth="1"/>
    <col min="4870" max="4870" width="16.33203125" style="1" customWidth="1"/>
    <col min="4871" max="5120" width="9.109375" style="1"/>
    <col min="5121" max="5121" width="7.88671875" style="1" bestFit="1" customWidth="1"/>
    <col min="5122" max="5122" width="48.88671875" style="1" customWidth="1"/>
    <col min="5123" max="5123" width="9.44140625" style="1" customWidth="1"/>
    <col min="5124" max="5124" width="5.5546875" style="1" customWidth="1"/>
    <col min="5125" max="5125" width="12.33203125" style="1" customWidth="1"/>
    <col min="5126" max="5126" width="16.33203125" style="1" customWidth="1"/>
    <col min="5127" max="5376" width="9.109375" style="1"/>
    <col min="5377" max="5377" width="7.88671875" style="1" bestFit="1" customWidth="1"/>
    <col min="5378" max="5378" width="48.88671875" style="1" customWidth="1"/>
    <col min="5379" max="5379" width="9.44140625" style="1" customWidth="1"/>
    <col min="5380" max="5380" width="5.5546875" style="1" customWidth="1"/>
    <col min="5381" max="5381" width="12.33203125" style="1" customWidth="1"/>
    <col min="5382" max="5382" width="16.33203125" style="1" customWidth="1"/>
    <col min="5383" max="5632" width="9.109375" style="1"/>
    <col min="5633" max="5633" width="7.88671875" style="1" bestFit="1" customWidth="1"/>
    <col min="5634" max="5634" width="48.88671875" style="1" customWidth="1"/>
    <col min="5635" max="5635" width="9.44140625" style="1" customWidth="1"/>
    <col min="5636" max="5636" width="5.5546875" style="1" customWidth="1"/>
    <col min="5637" max="5637" width="12.33203125" style="1" customWidth="1"/>
    <col min="5638" max="5638" width="16.33203125" style="1" customWidth="1"/>
    <col min="5639" max="5888" width="9.109375" style="1"/>
    <col min="5889" max="5889" width="7.88671875" style="1" bestFit="1" customWidth="1"/>
    <col min="5890" max="5890" width="48.88671875" style="1" customWidth="1"/>
    <col min="5891" max="5891" width="9.44140625" style="1" customWidth="1"/>
    <col min="5892" max="5892" width="5.5546875" style="1" customWidth="1"/>
    <col min="5893" max="5893" width="12.33203125" style="1" customWidth="1"/>
    <col min="5894" max="5894" width="16.33203125" style="1" customWidth="1"/>
    <col min="5895" max="6144" width="9.109375" style="1"/>
    <col min="6145" max="6145" width="7.88671875" style="1" bestFit="1" customWidth="1"/>
    <col min="6146" max="6146" width="48.88671875" style="1" customWidth="1"/>
    <col min="6147" max="6147" width="9.44140625" style="1" customWidth="1"/>
    <col min="6148" max="6148" width="5.5546875" style="1" customWidth="1"/>
    <col min="6149" max="6149" width="12.33203125" style="1" customWidth="1"/>
    <col min="6150" max="6150" width="16.33203125" style="1" customWidth="1"/>
    <col min="6151" max="6400" width="9.109375" style="1"/>
    <col min="6401" max="6401" width="7.88671875" style="1" bestFit="1" customWidth="1"/>
    <col min="6402" max="6402" width="48.88671875" style="1" customWidth="1"/>
    <col min="6403" max="6403" width="9.44140625" style="1" customWidth="1"/>
    <col min="6404" max="6404" width="5.5546875" style="1" customWidth="1"/>
    <col min="6405" max="6405" width="12.33203125" style="1" customWidth="1"/>
    <col min="6406" max="6406" width="16.33203125" style="1" customWidth="1"/>
    <col min="6407" max="6656" width="9.109375" style="1"/>
    <col min="6657" max="6657" width="7.88671875" style="1" bestFit="1" customWidth="1"/>
    <col min="6658" max="6658" width="48.88671875" style="1" customWidth="1"/>
    <col min="6659" max="6659" width="9.44140625" style="1" customWidth="1"/>
    <col min="6660" max="6660" width="5.5546875" style="1" customWidth="1"/>
    <col min="6661" max="6661" width="12.33203125" style="1" customWidth="1"/>
    <col min="6662" max="6662" width="16.33203125" style="1" customWidth="1"/>
    <col min="6663" max="6912" width="9.109375" style="1"/>
    <col min="6913" max="6913" width="7.88671875" style="1" bestFit="1" customWidth="1"/>
    <col min="6914" max="6914" width="48.88671875" style="1" customWidth="1"/>
    <col min="6915" max="6915" width="9.44140625" style="1" customWidth="1"/>
    <col min="6916" max="6916" width="5.5546875" style="1" customWidth="1"/>
    <col min="6917" max="6917" width="12.33203125" style="1" customWidth="1"/>
    <col min="6918" max="6918" width="16.33203125" style="1" customWidth="1"/>
    <col min="6919" max="7168" width="9.109375" style="1"/>
    <col min="7169" max="7169" width="7.88671875" style="1" bestFit="1" customWidth="1"/>
    <col min="7170" max="7170" width="48.88671875" style="1" customWidth="1"/>
    <col min="7171" max="7171" width="9.44140625" style="1" customWidth="1"/>
    <col min="7172" max="7172" width="5.5546875" style="1" customWidth="1"/>
    <col min="7173" max="7173" width="12.33203125" style="1" customWidth="1"/>
    <col min="7174" max="7174" width="16.33203125" style="1" customWidth="1"/>
    <col min="7175" max="7424" width="9.109375" style="1"/>
    <col min="7425" max="7425" width="7.88671875" style="1" bestFit="1" customWidth="1"/>
    <col min="7426" max="7426" width="48.88671875" style="1" customWidth="1"/>
    <col min="7427" max="7427" width="9.44140625" style="1" customWidth="1"/>
    <col min="7428" max="7428" width="5.5546875" style="1" customWidth="1"/>
    <col min="7429" max="7429" width="12.33203125" style="1" customWidth="1"/>
    <col min="7430" max="7430" width="16.33203125" style="1" customWidth="1"/>
    <col min="7431" max="7680" width="9.109375" style="1"/>
    <col min="7681" max="7681" width="7.88671875" style="1" bestFit="1" customWidth="1"/>
    <col min="7682" max="7682" width="48.88671875" style="1" customWidth="1"/>
    <col min="7683" max="7683" width="9.44140625" style="1" customWidth="1"/>
    <col min="7684" max="7684" width="5.5546875" style="1" customWidth="1"/>
    <col min="7685" max="7685" width="12.33203125" style="1" customWidth="1"/>
    <col min="7686" max="7686" width="16.33203125" style="1" customWidth="1"/>
    <col min="7687" max="7936" width="9.109375" style="1"/>
    <col min="7937" max="7937" width="7.88671875" style="1" bestFit="1" customWidth="1"/>
    <col min="7938" max="7938" width="48.88671875" style="1" customWidth="1"/>
    <col min="7939" max="7939" width="9.44140625" style="1" customWidth="1"/>
    <col min="7940" max="7940" width="5.5546875" style="1" customWidth="1"/>
    <col min="7941" max="7941" width="12.33203125" style="1" customWidth="1"/>
    <col min="7942" max="7942" width="16.33203125" style="1" customWidth="1"/>
    <col min="7943" max="8192" width="9.109375" style="1"/>
    <col min="8193" max="8193" width="7.88671875" style="1" bestFit="1" customWidth="1"/>
    <col min="8194" max="8194" width="48.88671875" style="1" customWidth="1"/>
    <col min="8195" max="8195" width="9.44140625" style="1" customWidth="1"/>
    <col min="8196" max="8196" width="5.5546875" style="1" customWidth="1"/>
    <col min="8197" max="8197" width="12.33203125" style="1" customWidth="1"/>
    <col min="8198" max="8198" width="16.33203125" style="1" customWidth="1"/>
    <col min="8199" max="8448" width="9.109375" style="1"/>
    <col min="8449" max="8449" width="7.88671875" style="1" bestFit="1" customWidth="1"/>
    <col min="8450" max="8450" width="48.88671875" style="1" customWidth="1"/>
    <col min="8451" max="8451" width="9.44140625" style="1" customWidth="1"/>
    <col min="8452" max="8452" width="5.5546875" style="1" customWidth="1"/>
    <col min="8453" max="8453" width="12.33203125" style="1" customWidth="1"/>
    <col min="8454" max="8454" width="16.33203125" style="1" customWidth="1"/>
    <col min="8455" max="8704" width="9.109375" style="1"/>
    <col min="8705" max="8705" width="7.88671875" style="1" bestFit="1" customWidth="1"/>
    <col min="8706" max="8706" width="48.88671875" style="1" customWidth="1"/>
    <col min="8707" max="8707" width="9.44140625" style="1" customWidth="1"/>
    <col min="8708" max="8708" width="5.5546875" style="1" customWidth="1"/>
    <col min="8709" max="8709" width="12.33203125" style="1" customWidth="1"/>
    <col min="8710" max="8710" width="16.33203125" style="1" customWidth="1"/>
    <col min="8711" max="8960" width="9.109375" style="1"/>
    <col min="8961" max="8961" width="7.88671875" style="1" bestFit="1" customWidth="1"/>
    <col min="8962" max="8962" width="48.88671875" style="1" customWidth="1"/>
    <col min="8963" max="8963" width="9.44140625" style="1" customWidth="1"/>
    <col min="8964" max="8964" width="5.5546875" style="1" customWidth="1"/>
    <col min="8965" max="8965" width="12.33203125" style="1" customWidth="1"/>
    <col min="8966" max="8966" width="16.33203125" style="1" customWidth="1"/>
    <col min="8967" max="9216" width="9.109375" style="1"/>
    <col min="9217" max="9217" width="7.88671875" style="1" bestFit="1" customWidth="1"/>
    <col min="9218" max="9218" width="48.88671875" style="1" customWidth="1"/>
    <col min="9219" max="9219" width="9.44140625" style="1" customWidth="1"/>
    <col min="9220" max="9220" width="5.5546875" style="1" customWidth="1"/>
    <col min="9221" max="9221" width="12.33203125" style="1" customWidth="1"/>
    <col min="9222" max="9222" width="16.33203125" style="1" customWidth="1"/>
    <col min="9223" max="9472" width="9.109375" style="1"/>
    <col min="9473" max="9473" width="7.88671875" style="1" bestFit="1" customWidth="1"/>
    <col min="9474" max="9474" width="48.88671875" style="1" customWidth="1"/>
    <col min="9475" max="9475" width="9.44140625" style="1" customWidth="1"/>
    <col min="9476" max="9476" width="5.5546875" style="1" customWidth="1"/>
    <col min="9477" max="9477" width="12.33203125" style="1" customWidth="1"/>
    <col min="9478" max="9478" width="16.33203125" style="1" customWidth="1"/>
    <col min="9479" max="9728" width="9.109375" style="1"/>
    <col min="9729" max="9729" width="7.88671875" style="1" bestFit="1" customWidth="1"/>
    <col min="9730" max="9730" width="48.88671875" style="1" customWidth="1"/>
    <col min="9731" max="9731" width="9.44140625" style="1" customWidth="1"/>
    <col min="9732" max="9732" width="5.5546875" style="1" customWidth="1"/>
    <col min="9733" max="9733" width="12.33203125" style="1" customWidth="1"/>
    <col min="9734" max="9734" width="16.33203125" style="1" customWidth="1"/>
    <col min="9735" max="9984" width="9.109375" style="1"/>
    <col min="9985" max="9985" width="7.88671875" style="1" bestFit="1" customWidth="1"/>
    <col min="9986" max="9986" width="48.88671875" style="1" customWidth="1"/>
    <col min="9987" max="9987" width="9.44140625" style="1" customWidth="1"/>
    <col min="9988" max="9988" width="5.5546875" style="1" customWidth="1"/>
    <col min="9989" max="9989" width="12.33203125" style="1" customWidth="1"/>
    <col min="9990" max="9990" width="16.33203125" style="1" customWidth="1"/>
    <col min="9991" max="10240" width="9.109375" style="1"/>
    <col min="10241" max="10241" width="7.88671875" style="1" bestFit="1" customWidth="1"/>
    <col min="10242" max="10242" width="48.88671875" style="1" customWidth="1"/>
    <col min="10243" max="10243" width="9.44140625" style="1" customWidth="1"/>
    <col min="10244" max="10244" width="5.5546875" style="1" customWidth="1"/>
    <col min="10245" max="10245" width="12.33203125" style="1" customWidth="1"/>
    <col min="10246" max="10246" width="16.33203125" style="1" customWidth="1"/>
    <col min="10247" max="10496" width="9.109375" style="1"/>
    <col min="10497" max="10497" width="7.88671875" style="1" bestFit="1" customWidth="1"/>
    <col min="10498" max="10498" width="48.88671875" style="1" customWidth="1"/>
    <col min="10499" max="10499" width="9.44140625" style="1" customWidth="1"/>
    <col min="10500" max="10500" width="5.5546875" style="1" customWidth="1"/>
    <col min="10501" max="10501" width="12.33203125" style="1" customWidth="1"/>
    <col min="10502" max="10502" width="16.33203125" style="1" customWidth="1"/>
    <col min="10503" max="10752" width="9.109375" style="1"/>
    <col min="10753" max="10753" width="7.88671875" style="1" bestFit="1" customWidth="1"/>
    <col min="10754" max="10754" width="48.88671875" style="1" customWidth="1"/>
    <col min="10755" max="10755" width="9.44140625" style="1" customWidth="1"/>
    <col min="10756" max="10756" width="5.5546875" style="1" customWidth="1"/>
    <col min="10757" max="10757" width="12.33203125" style="1" customWidth="1"/>
    <col min="10758" max="10758" width="16.33203125" style="1" customWidth="1"/>
    <col min="10759" max="11008" width="9.109375" style="1"/>
    <col min="11009" max="11009" width="7.88671875" style="1" bestFit="1" customWidth="1"/>
    <col min="11010" max="11010" width="48.88671875" style="1" customWidth="1"/>
    <col min="11011" max="11011" width="9.44140625" style="1" customWidth="1"/>
    <col min="11012" max="11012" width="5.5546875" style="1" customWidth="1"/>
    <col min="11013" max="11013" width="12.33203125" style="1" customWidth="1"/>
    <col min="11014" max="11014" width="16.33203125" style="1" customWidth="1"/>
    <col min="11015" max="11264" width="9.109375" style="1"/>
    <col min="11265" max="11265" width="7.88671875" style="1" bestFit="1" customWidth="1"/>
    <col min="11266" max="11266" width="48.88671875" style="1" customWidth="1"/>
    <col min="11267" max="11267" width="9.44140625" style="1" customWidth="1"/>
    <col min="11268" max="11268" width="5.5546875" style="1" customWidth="1"/>
    <col min="11269" max="11269" width="12.33203125" style="1" customWidth="1"/>
    <col min="11270" max="11270" width="16.33203125" style="1" customWidth="1"/>
    <col min="11271" max="11520" width="9.109375" style="1"/>
    <col min="11521" max="11521" width="7.88671875" style="1" bestFit="1" customWidth="1"/>
    <col min="11522" max="11522" width="48.88671875" style="1" customWidth="1"/>
    <col min="11523" max="11523" width="9.44140625" style="1" customWidth="1"/>
    <col min="11524" max="11524" width="5.5546875" style="1" customWidth="1"/>
    <col min="11525" max="11525" width="12.33203125" style="1" customWidth="1"/>
    <col min="11526" max="11526" width="16.33203125" style="1" customWidth="1"/>
    <col min="11527" max="11776" width="9.109375" style="1"/>
    <col min="11777" max="11777" width="7.88671875" style="1" bestFit="1" customWidth="1"/>
    <col min="11778" max="11778" width="48.88671875" style="1" customWidth="1"/>
    <col min="11779" max="11779" width="9.44140625" style="1" customWidth="1"/>
    <col min="11780" max="11780" width="5.5546875" style="1" customWidth="1"/>
    <col min="11781" max="11781" width="12.33203125" style="1" customWidth="1"/>
    <col min="11782" max="11782" width="16.33203125" style="1" customWidth="1"/>
    <col min="11783" max="12032" width="9.109375" style="1"/>
    <col min="12033" max="12033" width="7.88671875" style="1" bestFit="1" customWidth="1"/>
    <col min="12034" max="12034" width="48.88671875" style="1" customWidth="1"/>
    <col min="12035" max="12035" width="9.44140625" style="1" customWidth="1"/>
    <col min="12036" max="12036" width="5.5546875" style="1" customWidth="1"/>
    <col min="12037" max="12037" width="12.33203125" style="1" customWidth="1"/>
    <col min="12038" max="12038" width="16.33203125" style="1" customWidth="1"/>
    <col min="12039" max="12288" width="9.109375" style="1"/>
    <col min="12289" max="12289" width="7.88671875" style="1" bestFit="1" customWidth="1"/>
    <col min="12290" max="12290" width="48.88671875" style="1" customWidth="1"/>
    <col min="12291" max="12291" width="9.44140625" style="1" customWidth="1"/>
    <col min="12292" max="12292" width="5.5546875" style="1" customWidth="1"/>
    <col min="12293" max="12293" width="12.33203125" style="1" customWidth="1"/>
    <col min="12294" max="12294" width="16.33203125" style="1" customWidth="1"/>
    <col min="12295" max="12544" width="9.109375" style="1"/>
    <col min="12545" max="12545" width="7.88671875" style="1" bestFit="1" customWidth="1"/>
    <col min="12546" max="12546" width="48.88671875" style="1" customWidth="1"/>
    <col min="12547" max="12547" width="9.44140625" style="1" customWidth="1"/>
    <col min="12548" max="12548" width="5.5546875" style="1" customWidth="1"/>
    <col min="12549" max="12549" width="12.33203125" style="1" customWidth="1"/>
    <col min="12550" max="12550" width="16.33203125" style="1" customWidth="1"/>
    <col min="12551" max="12800" width="9.109375" style="1"/>
    <col min="12801" max="12801" width="7.88671875" style="1" bestFit="1" customWidth="1"/>
    <col min="12802" max="12802" width="48.88671875" style="1" customWidth="1"/>
    <col min="12803" max="12803" width="9.44140625" style="1" customWidth="1"/>
    <col min="12804" max="12804" width="5.5546875" style="1" customWidth="1"/>
    <col min="12805" max="12805" width="12.33203125" style="1" customWidth="1"/>
    <col min="12806" max="12806" width="16.33203125" style="1" customWidth="1"/>
    <col min="12807" max="13056" width="9.109375" style="1"/>
    <col min="13057" max="13057" width="7.88671875" style="1" bestFit="1" customWidth="1"/>
    <col min="13058" max="13058" width="48.88671875" style="1" customWidth="1"/>
    <col min="13059" max="13059" width="9.44140625" style="1" customWidth="1"/>
    <col min="13060" max="13060" width="5.5546875" style="1" customWidth="1"/>
    <col min="13061" max="13061" width="12.33203125" style="1" customWidth="1"/>
    <col min="13062" max="13062" width="16.33203125" style="1" customWidth="1"/>
    <col min="13063" max="13312" width="9.109375" style="1"/>
    <col min="13313" max="13313" width="7.88671875" style="1" bestFit="1" customWidth="1"/>
    <col min="13314" max="13314" width="48.88671875" style="1" customWidth="1"/>
    <col min="13315" max="13315" width="9.44140625" style="1" customWidth="1"/>
    <col min="13316" max="13316" width="5.5546875" style="1" customWidth="1"/>
    <col min="13317" max="13317" width="12.33203125" style="1" customWidth="1"/>
    <col min="13318" max="13318" width="16.33203125" style="1" customWidth="1"/>
    <col min="13319" max="13568" width="9.109375" style="1"/>
    <col min="13569" max="13569" width="7.88671875" style="1" bestFit="1" customWidth="1"/>
    <col min="13570" max="13570" width="48.88671875" style="1" customWidth="1"/>
    <col min="13571" max="13571" width="9.44140625" style="1" customWidth="1"/>
    <col min="13572" max="13572" width="5.5546875" style="1" customWidth="1"/>
    <col min="13573" max="13573" width="12.33203125" style="1" customWidth="1"/>
    <col min="13574" max="13574" width="16.33203125" style="1" customWidth="1"/>
    <col min="13575" max="13824" width="9.109375" style="1"/>
    <col min="13825" max="13825" width="7.88671875" style="1" bestFit="1" customWidth="1"/>
    <col min="13826" max="13826" width="48.88671875" style="1" customWidth="1"/>
    <col min="13827" max="13827" width="9.44140625" style="1" customWidth="1"/>
    <col min="13828" max="13828" width="5.5546875" style="1" customWidth="1"/>
    <col min="13829" max="13829" width="12.33203125" style="1" customWidth="1"/>
    <col min="13830" max="13830" width="16.33203125" style="1" customWidth="1"/>
    <col min="13831" max="14080" width="9.109375" style="1"/>
    <col min="14081" max="14081" width="7.88671875" style="1" bestFit="1" customWidth="1"/>
    <col min="14082" max="14082" width="48.88671875" style="1" customWidth="1"/>
    <col min="14083" max="14083" width="9.44140625" style="1" customWidth="1"/>
    <col min="14084" max="14084" width="5.5546875" style="1" customWidth="1"/>
    <col min="14085" max="14085" width="12.33203125" style="1" customWidth="1"/>
    <col min="14086" max="14086" width="16.33203125" style="1" customWidth="1"/>
    <col min="14087" max="14336" width="9.109375" style="1"/>
    <col min="14337" max="14337" width="7.88671875" style="1" bestFit="1" customWidth="1"/>
    <col min="14338" max="14338" width="48.88671875" style="1" customWidth="1"/>
    <col min="14339" max="14339" width="9.44140625" style="1" customWidth="1"/>
    <col min="14340" max="14340" width="5.5546875" style="1" customWidth="1"/>
    <col min="14341" max="14341" width="12.33203125" style="1" customWidth="1"/>
    <col min="14342" max="14342" width="16.33203125" style="1" customWidth="1"/>
    <col min="14343" max="14592" width="9.109375" style="1"/>
    <col min="14593" max="14593" width="7.88671875" style="1" bestFit="1" customWidth="1"/>
    <col min="14594" max="14594" width="48.88671875" style="1" customWidth="1"/>
    <col min="14595" max="14595" width="9.44140625" style="1" customWidth="1"/>
    <col min="14596" max="14596" width="5.5546875" style="1" customWidth="1"/>
    <col min="14597" max="14597" width="12.33203125" style="1" customWidth="1"/>
    <col min="14598" max="14598" width="16.33203125" style="1" customWidth="1"/>
    <col min="14599" max="14848" width="9.109375" style="1"/>
    <col min="14849" max="14849" width="7.88671875" style="1" bestFit="1" customWidth="1"/>
    <col min="14850" max="14850" width="48.88671875" style="1" customWidth="1"/>
    <col min="14851" max="14851" width="9.44140625" style="1" customWidth="1"/>
    <col min="14852" max="14852" width="5.5546875" style="1" customWidth="1"/>
    <col min="14853" max="14853" width="12.33203125" style="1" customWidth="1"/>
    <col min="14854" max="14854" width="16.33203125" style="1" customWidth="1"/>
    <col min="14855" max="15104" width="9.109375" style="1"/>
    <col min="15105" max="15105" width="7.88671875" style="1" bestFit="1" customWidth="1"/>
    <col min="15106" max="15106" width="48.88671875" style="1" customWidth="1"/>
    <col min="15107" max="15107" width="9.44140625" style="1" customWidth="1"/>
    <col min="15108" max="15108" width="5.5546875" style="1" customWidth="1"/>
    <col min="15109" max="15109" width="12.33203125" style="1" customWidth="1"/>
    <col min="15110" max="15110" width="16.33203125" style="1" customWidth="1"/>
    <col min="15111" max="15360" width="9.109375" style="1"/>
    <col min="15361" max="15361" width="7.88671875" style="1" bestFit="1" customWidth="1"/>
    <col min="15362" max="15362" width="48.88671875" style="1" customWidth="1"/>
    <col min="15363" max="15363" width="9.44140625" style="1" customWidth="1"/>
    <col min="15364" max="15364" width="5.5546875" style="1" customWidth="1"/>
    <col min="15365" max="15365" width="12.33203125" style="1" customWidth="1"/>
    <col min="15366" max="15366" width="16.33203125" style="1" customWidth="1"/>
    <col min="15367" max="15616" width="9.109375" style="1"/>
    <col min="15617" max="15617" width="7.88671875" style="1" bestFit="1" customWidth="1"/>
    <col min="15618" max="15618" width="48.88671875" style="1" customWidth="1"/>
    <col min="15619" max="15619" width="9.44140625" style="1" customWidth="1"/>
    <col min="15620" max="15620" width="5.5546875" style="1" customWidth="1"/>
    <col min="15621" max="15621" width="12.33203125" style="1" customWidth="1"/>
    <col min="15622" max="15622" width="16.33203125" style="1" customWidth="1"/>
    <col min="15623" max="15872" width="9.109375" style="1"/>
    <col min="15873" max="15873" width="7.88671875" style="1" bestFit="1" customWidth="1"/>
    <col min="15874" max="15874" width="48.88671875" style="1" customWidth="1"/>
    <col min="15875" max="15875" width="9.44140625" style="1" customWidth="1"/>
    <col min="15876" max="15876" width="5.5546875" style="1" customWidth="1"/>
    <col min="15877" max="15877" width="12.33203125" style="1" customWidth="1"/>
    <col min="15878" max="15878" width="16.33203125" style="1" customWidth="1"/>
    <col min="15879" max="16128" width="9.109375" style="1"/>
    <col min="16129" max="16129" width="7.88671875" style="1" bestFit="1" customWidth="1"/>
    <col min="16130" max="16130" width="48.88671875" style="1" customWidth="1"/>
    <col min="16131" max="16131" width="9.44140625" style="1" customWidth="1"/>
    <col min="16132" max="16132" width="5.5546875" style="1" customWidth="1"/>
    <col min="16133" max="16133" width="12.33203125" style="1" customWidth="1"/>
    <col min="16134" max="16134" width="16.33203125" style="1" customWidth="1"/>
    <col min="16135" max="16384" width="9.109375" style="1"/>
  </cols>
  <sheetData>
    <row r="1" spans="1:6" ht="13.5" customHeight="1" x14ac:dyDescent="0.25">
      <c r="A1" s="53" t="s">
        <v>43</v>
      </c>
      <c r="B1" s="53" t="s">
        <v>42</v>
      </c>
      <c r="C1" s="53" t="s">
        <v>41</v>
      </c>
      <c r="D1" s="53" t="s">
        <v>40</v>
      </c>
      <c r="E1" s="53" t="s">
        <v>39</v>
      </c>
      <c r="F1" s="52" t="s">
        <v>38</v>
      </c>
    </row>
    <row r="2" spans="1:6" ht="13.5" customHeight="1" x14ac:dyDescent="0.25">
      <c r="A2" s="23"/>
      <c r="B2" s="45"/>
      <c r="C2" s="44"/>
      <c r="D2" s="44"/>
      <c r="E2" s="44"/>
      <c r="F2" s="44"/>
    </row>
    <row r="3" spans="1:6" ht="18.75" customHeight="1" x14ac:dyDescent="0.25">
      <c r="A3" s="51" t="s">
        <v>131</v>
      </c>
      <c r="B3" s="50" t="s">
        <v>129</v>
      </c>
      <c r="C3" s="1"/>
      <c r="D3" s="1"/>
      <c r="E3" s="1"/>
      <c r="F3" s="1"/>
    </row>
    <row r="4" spans="1:6" ht="13.5" customHeight="1" x14ac:dyDescent="0.25">
      <c r="A4" s="23"/>
      <c r="B4" s="45"/>
      <c r="C4" s="44"/>
      <c r="D4" s="44"/>
      <c r="E4" s="44"/>
      <c r="F4" s="44"/>
    </row>
    <row r="5" spans="1:6" ht="73.5" customHeight="1" x14ac:dyDescent="0.25">
      <c r="A5" s="297" t="s">
        <v>130</v>
      </c>
      <c r="B5" s="297"/>
      <c r="C5" s="297"/>
      <c r="D5" s="297"/>
      <c r="E5" s="297"/>
      <c r="F5" s="297"/>
    </row>
    <row r="6" spans="1:6" ht="73.5" customHeight="1" x14ac:dyDescent="0.25">
      <c r="A6" s="297"/>
      <c r="B6" s="297"/>
      <c r="C6" s="297"/>
      <c r="D6" s="297"/>
      <c r="E6" s="297"/>
      <c r="F6" s="297"/>
    </row>
    <row r="7" spans="1:6" ht="73.5" customHeight="1" x14ac:dyDescent="0.25">
      <c r="A7" s="297"/>
      <c r="B7" s="297"/>
      <c r="C7" s="297"/>
      <c r="D7" s="297"/>
      <c r="E7" s="297"/>
      <c r="F7" s="297"/>
    </row>
    <row r="8" spans="1:6" ht="73.5" customHeight="1" x14ac:dyDescent="0.25">
      <c r="A8" s="297"/>
      <c r="B8" s="297"/>
      <c r="C8" s="297"/>
      <c r="D8" s="297"/>
      <c r="E8" s="297"/>
      <c r="F8" s="297"/>
    </row>
    <row r="9" spans="1:6" ht="73.5" customHeight="1" x14ac:dyDescent="0.25">
      <c r="A9" s="297"/>
      <c r="B9" s="297"/>
      <c r="C9" s="297"/>
      <c r="D9" s="297"/>
      <c r="E9" s="297"/>
      <c r="F9" s="297"/>
    </row>
    <row r="10" spans="1:6" ht="73.5" customHeight="1" x14ac:dyDescent="0.25">
      <c r="A10" s="297"/>
      <c r="B10" s="297"/>
      <c r="C10" s="297"/>
      <c r="D10" s="297"/>
      <c r="E10" s="297"/>
      <c r="F10" s="297"/>
    </row>
    <row r="11" spans="1:6" ht="94.8" customHeight="1" x14ac:dyDescent="0.25">
      <c r="A11" s="297"/>
      <c r="B11" s="297"/>
      <c r="C11" s="297"/>
      <c r="D11" s="297"/>
      <c r="E11" s="297"/>
      <c r="F11" s="297"/>
    </row>
    <row r="12" spans="1:6" ht="13.5" customHeight="1" x14ac:dyDescent="0.25">
      <c r="A12" s="23"/>
      <c r="B12" s="45"/>
      <c r="C12" s="44"/>
      <c r="D12" s="44"/>
      <c r="E12" s="44"/>
      <c r="F12" s="44"/>
    </row>
    <row r="13" spans="1:6" ht="13.5" customHeight="1" x14ac:dyDescent="0.25">
      <c r="A13" s="23"/>
      <c r="B13" s="45"/>
      <c r="C13" s="44"/>
      <c r="D13" s="44"/>
      <c r="E13" s="44"/>
      <c r="F13" s="44"/>
    </row>
    <row r="14" spans="1:6" ht="132" x14ac:dyDescent="0.25">
      <c r="A14" s="33" t="s">
        <v>37</v>
      </c>
      <c r="B14" s="134" t="s">
        <v>480</v>
      </c>
      <c r="C14" s="135"/>
      <c r="D14" s="31"/>
      <c r="E14" s="31"/>
      <c r="F14" s="30"/>
    </row>
    <row r="15" spans="1:6" ht="27" thickBot="1" x14ac:dyDescent="0.3">
      <c r="A15" s="256"/>
      <c r="B15" s="273" t="s">
        <v>482</v>
      </c>
      <c r="C15" s="135"/>
      <c r="D15" s="31"/>
      <c r="E15" s="31"/>
      <c r="F15" s="72"/>
    </row>
    <row r="16" spans="1:6" ht="21" customHeight="1" thickBot="1" x14ac:dyDescent="0.3">
      <c r="A16" s="29"/>
      <c r="B16" s="28" t="s">
        <v>217</v>
      </c>
      <c r="C16" s="35">
        <v>207</v>
      </c>
      <c r="D16" s="26" t="s">
        <v>27</v>
      </c>
      <c r="E16" s="25"/>
      <c r="F16" s="24">
        <f>C16*E16</f>
        <v>0</v>
      </c>
    </row>
    <row r="17" spans="1:6" ht="21" customHeight="1" thickBot="1" x14ac:dyDescent="0.3">
      <c r="A17" s="29"/>
      <c r="B17" s="28" t="s">
        <v>238</v>
      </c>
      <c r="C17" s="35">
        <v>207</v>
      </c>
      <c r="D17" s="26" t="s">
        <v>27</v>
      </c>
      <c r="E17" s="25"/>
      <c r="F17" s="24">
        <f>C17*E17</f>
        <v>0</v>
      </c>
    </row>
    <row r="18" spans="1:6" x14ac:dyDescent="0.25">
      <c r="A18" s="23"/>
      <c r="B18" s="45"/>
      <c r="C18" s="44"/>
      <c r="D18" s="44"/>
      <c r="E18" s="44"/>
      <c r="F18" s="44"/>
    </row>
    <row r="19" spans="1:6" ht="93" thickBot="1" x14ac:dyDescent="0.3">
      <c r="A19" s="33" t="s">
        <v>36</v>
      </c>
      <c r="B19" s="116" t="s">
        <v>261</v>
      </c>
      <c r="C19" s="135"/>
      <c r="D19" s="31"/>
      <c r="E19" s="31"/>
      <c r="F19" s="30"/>
    </row>
    <row r="20" spans="1:6" ht="21" customHeight="1" thickBot="1" x14ac:dyDescent="0.3">
      <c r="A20" s="29"/>
      <c r="B20" s="28"/>
      <c r="C20" s="35">
        <v>13</v>
      </c>
      <c r="D20" s="26" t="s">
        <v>27</v>
      </c>
      <c r="E20" s="25"/>
      <c r="F20" s="24">
        <f>C20*E20</f>
        <v>0</v>
      </c>
    </row>
    <row r="21" spans="1:6" ht="13.5" customHeight="1" x14ac:dyDescent="0.25">
      <c r="A21" s="23"/>
      <c r="B21" s="45"/>
      <c r="C21" s="44"/>
      <c r="D21" s="44"/>
      <c r="E21" s="44"/>
      <c r="F21" s="44"/>
    </row>
    <row r="22" spans="1:6" ht="132" x14ac:dyDescent="0.25">
      <c r="A22" s="33" t="s">
        <v>35</v>
      </c>
      <c r="B22" s="116" t="s">
        <v>463</v>
      </c>
      <c r="C22" s="135"/>
      <c r="D22" s="31"/>
      <c r="E22" s="31"/>
      <c r="F22" s="30"/>
    </row>
    <row r="23" spans="1:6" ht="27" thickBot="1" x14ac:dyDescent="0.3">
      <c r="A23" s="256"/>
      <c r="B23" s="273" t="s">
        <v>481</v>
      </c>
      <c r="C23" s="135"/>
      <c r="D23" s="31"/>
      <c r="E23" s="31"/>
      <c r="F23" s="72"/>
    </row>
    <row r="24" spans="1:6" ht="21" customHeight="1" thickBot="1" x14ac:dyDescent="0.3">
      <c r="A24" s="29"/>
      <c r="B24" s="28"/>
      <c r="C24" s="35">
        <v>74</v>
      </c>
      <c r="D24" s="26" t="s">
        <v>27</v>
      </c>
      <c r="E24" s="25"/>
      <c r="F24" s="24">
        <f>C24*E24</f>
        <v>0</v>
      </c>
    </row>
    <row r="25" spans="1:6" ht="13.5" customHeight="1" x14ac:dyDescent="0.25">
      <c r="A25" s="23"/>
      <c r="B25" s="45"/>
      <c r="C25" s="44"/>
      <c r="D25" s="44"/>
      <c r="E25" s="44"/>
      <c r="F25" s="44"/>
    </row>
    <row r="26" spans="1:6" ht="53.4" thickBot="1" x14ac:dyDescent="0.3">
      <c r="A26" s="33" t="s">
        <v>34</v>
      </c>
      <c r="B26" s="60" t="s">
        <v>519</v>
      </c>
      <c r="C26" s="32"/>
      <c r="D26" s="37"/>
      <c r="E26" s="37"/>
      <c r="F26" s="42"/>
    </row>
    <row r="27" spans="1:6" ht="21.75" customHeight="1" thickBot="1" x14ac:dyDescent="0.3">
      <c r="A27" s="82"/>
      <c r="B27" s="28"/>
      <c r="C27" s="81">
        <v>0.1</v>
      </c>
      <c r="D27" s="26"/>
      <c r="E27" s="25">
        <f>SUM(F12:F26)</f>
        <v>0</v>
      </c>
      <c r="F27" s="24">
        <f>E27*C27</f>
        <v>0</v>
      </c>
    </row>
    <row r="28" spans="1:6" x14ac:dyDescent="0.25">
      <c r="A28" s="23"/>
      <c r="B28" s="1"/>
      <c r="C28" s="1"/>
      <c r="D28" s="1"/>
      <c r="E28" s="1"/>
      <c r="F28" s="1"/>
    </row>
    <row r="29" spans="1:6" ht="13.5" customHeight="1" thickBot="1" x14ac:dyDescent="0.3">
      <c r="A29" s="23"/>
      <c r="B29" s="45"/>
      <c r="C29" s="44"/>
      <c r="D29" s="44"/>
      <c r="E29" s="44"/>
      <c r="F29" s="44"/>
    </row>
    <row r="30" spans="1:6" ht="21" customHeight="1" thickBot="1" x14ac:dyDescent="0.3">
      <c r="A30" s="22" t="s">
        <v>131</v>
      </c>
      <c r="B30" s="50" t="s">
        <v>129</v>
      </c>
      <c r="C30" s="288" t="s">
        <v>24</v>
      </c>
      <c r="D30" s="285"/>
      <c r="E30" s="20"/>
      <c r="F30" s="19">
        <f>SUM(F12:F29)</f>
        <v>0</v>
      </c>
    </row>
    <row r="31" spans="1:6" ht="13.5" customHeight="1" x14ac:dyDescent="0.25">
      <c r="A31" s="23"/>
      <c r="B31" s="45"/>
      <c r="C31" s="44"/>
      <c r="D31" s="44"/>
      <c r="E31" s="44"/>
      <c r="F31" s="44"/>
    </row>
  </sheetData>
  <mergeCells count="2">
    <mergeCell ref="A5:F11"/>
    <mergeCell ref="C30:D30"/>
  </mergeCells>
  <conditionalFormatting sqref="E17">
    <cfRule type="cellIs" dxfId="25" priority="19" stopIfTrue="1" operator="equal">
      <formula>0</formula>
    </cfRule>
  </conditionalFormatting>
  <conditionalFormatting sqref="E27">
    <cfRule type="cellIs" dxfId="24" priority="63" stopIfTrue="1" operator="equal">
      <formula>0</formula>
    </cfRule>
  </conditionalFormatting>
  <conditionalFormatting sqref="F1:F13">
    <cfRule type="cellIs" dxfId="23" priority="68" stopIfTrue="1" operator="equal">
      <formula>0</formula>
    </cfRule>
  </conditionalFormatting>
  <conditionalFormatting sqref="F16:F17">
    <cfRule type="cellIs" dxfId="22" priority="18" stopIfTrue="1" operator="equal">
      <formula>0</formula>
    </cfRule>
  </conditionalFormatting>
  <conditionalFormatting sqref="F19:F22 F24:F27">
    <cfRule type="cellIs" dxfId="21" priority="44" stopIfTrue="1" operator="equal">
      <formula>0</formula>
    </cfRule>
  </conditionalFormatting>
  <conditionalFormatting sqref="F26:F27">
    <cfRule type="cellIs" dxfId="20" priority="65" stopIfTrue="1" operator="equal">
      <formula>0</formula>
    </cfRule>
  </conditionalFormatting>
  <conditionalFormatting sqref="F26:F65530">
    <cfRule type="cellIs" dxfId="19" priority="66"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12" max="5"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42"/>
  <sheetViews>
    <sheetView view="pageBreakPreview" topLeftCell="A27" zoomScaleNormal="100" zoomScaleSheetLayoutView="100" workbookViewId="0">
      <selection activeCell="I34" sqref="I34"/>
    </sheetView>
  </sheetViews>
  <sheetFormatPr defaultRowHeight="13.2" x14ac:dyDescent="0.25"/>
  <cols>
    <col min="1" max="1" width="6.44140625" style="101" customWidth="1"/>
    <col min="2" max="2" width="53" style="123" customWidth="1"/>
    <col min="3" max="3" width="8.109375" style="104" bestFit="1" customWidth="1"/>
    <col min="4" max="4" width="5.5546875" style="124" customWidth="1"/>
    <col min="5" max="5" width="11.44140625" style="104" bestFit="1" customWidth="1"/>
    <col min="6" max="6" width="16.33203125" style="104" customWidth="1"/>
    <col min="7" max="256" width="9.109375"/>
    <col min="257" max="257" width="7.88671875" bestFit="1" customWidth="1"/>
    <col min="258" max="258" width="53" customWidth="1"/>
    <col min="259" max="259" width="9.44140625" customWidth="1"/>
    <col min="260" max="260" width="5.5546875" customWidth="1"/>
    <col min="261" max="261" width="12.33203125" customWidth="1"/>
    <col min="262" max="262" width="16.33203125" customWidth="1"/>
    <col min="263" max="512" width="9.109375"/>
    <col min="513" max="513" width="7.88671875" bestFit="1" customWidth="1"/>
    <col min="514" max="514" width="53" customWidth="1"/>
    <col min="515" max="515" width="9.44140625" customWidth="1"/>
    <col min="516" max="516" width="5.5546875" customWidth="1"/>
    <col min="517" max="517" width="12.33203125" customWidth="1"/>
    <col min="518" max="518" width="16.33203125" customWidth="1"/>
    <col min="519" max="768" width="9.109375"/>
    <col min="769" max="769" width="7.88671875" bestFit="1" customWidth="1"/>
    <col min="770" max="770" width="53" customWidth="1"/>
    <col min="771" max="771" width="9.44140625" customWidth="1"/>
    <col min="772" max="772" width="5.5546875" customWidth="1"/>
    <col min="773" max="773" width="12.33203125" customWidth="1"/>
    <col min="774" max="774" width="16.33203125" customWidth="1"/>
    <col min="775" max="1024" width="9.109375"/>
    <col min="1025" max="1025" width="7.88671875" bestFit="1" customWidth="1"/>
    <col min="1026" max="1026" width="53" customWidth="1"/>
    <col min="1027" max="1027" width="9.44140625" customWidth="1"/>
    <col min="1028" max="1028" width="5.5546875" customWidth="1"/>
    <col min="1029" max="1029" width="12.33203125" customWidth="1"/>
    <col min="1030" max="1030" width="16.33203125" customWidth="1"/>
    <col min="1031" max="1280" width="9.109375"/>
    <col min="1281" max="1281" width="7.88671875" bestFit="1" customWidth="1"/>
    <col min="1282" max="1282" width="53" customWidth="1"/>
    <col min="1283" max="1283" width="9.44140625" customWidth="1"/>
    <col min="1284" max="1284" width="5.5546875" customWidth="1"/>
    <col min="1285" max="1285" width="12.33203125" customWidth="1"/>
    <col min="1286" max="1286" width="16.33203125" customWidth="1"/>
    <col min="1287" max="1536" width="9.109375"/>
    <col min="1537" max="1537" width="7.88671875" bestFit="1" customWidth="1"/>
    <col min="1538" max="1538" width="53" customWidth="1"/>
    <col min="1539" max="1539" width="9.44140625" customWidth="1"/>
    <col min="1540" max="1540" width="5.5546875" customWidth="1"/>
    <col min="1541" max="1541" width="12.33203125" customWidth="1"/>
    <col min="1542" max="1542" width="16.33203125" customWidth="1"/>
    <col min="1543" max="1792" width="9.109375"/>
    <col min="1793" max="1793" width="7.88671875" bestFit="1" customWidth="1"/>
    <col min="1794" max="1794" width="53" customWidth="1"/>
    <col min="1795" max="1795" width="9.44140625" customWidth="1"/>
    <col min="1796" max="1796" width="5.5546875" customWidth="1"/>
    <col min="1797" max="1797" width="12.33203125" customWidth="1"/>
    <col min="1798" max="1798" width="16.33203125" customWidth="1"/>
    <col min="1799" max="2048" width="9.109375"/>
    <col min="2049" max="2049" width="7.88671875" bestFit="1" customWidth="1"/>
    <col min="2050" max="2050" width="53" customWidth="1"/>
    <col min="2051" max="2051" width="9.44140625" customWidth="1"/>
    <col min="2052" max="2052" width="5.5546875" customWidth="1"/>
    <col min="2053" max="2053" width="12.33203125" customWidth="1"/>
    <col min="2054" max="2054" width="16.33203125" customWidth="1"/>
    <col min="2055" max="2304" width="9.109375"/>
    <col min="2305" max="2305" width="7.88671875" bestFit="1" customWidth="1"/>
    <col min="2306" max="2306" width="53" customWidth="1"/>
    <col min="2307" max="2307" width="9.44140625" customWidth="1"/>
    <col min="2308" max="2308" width="5.5546875" customWidth="1"/>
    <col min="2309" max="2309" width="12.33203125" customWidth="1"/>
    <col min="2310" max="2310" width="16.33203125" customWidth="1"/>
    <col min="2311" max="2560" width="9.109375"/>
    <col min="2561" max="2561" width="7.88671875" bestFit="1" customWidth="1"/>
    <col min="2562" max="2562" width="53" customWidth="1"/>
    <col min="2563" max="2563" width="9.44140625" customWidth="1"/>
    <col min="2564" max="2564" width="5.5546875" customWidth="1"/>
    <col min="2565" max="2565" width="12.33203125" customWidth="1"/>
    <col min="2566" max="2566" width="16.33203125" customWidth="1"/>
    <col min="2567" max="2816" width="9.109375"/>
    <col min="2817" max="2817" width="7.88671875" bestFit="1" customWidth="1"/>
    <col min="2818" max="2818" width="53" customWidth="1"/>
    <col min="2819" max="2819" width="9.44140625" customWidth="1"/>
    <col min="2820" max="2820" width="5.5546875" customWidth="1"/>
    <col min="2821" max="2821" width="12.33203125" customWidth="1"/>
    <col min="2822" max="2822" width="16.33203125" customWidth="1"/>
    <col min="2823" max="3072" width="9.109375"/>
    <col min="3073" max="3073" width="7.88671875" bestFit="1" customWidth="1"/>
    <col min="3074" max="3074" width="53" customWidth="1"/>
    <col min="3075" max="3075" width="9.44140625" customWidth="1"/>
    <col min="3076" max="3076" width="5.5546875" customWidth="1"/>
    <col min="3077" max="3077" width="12.33203125" customWidth="1"/>
    <col min="3078" max="3078" width="16.33203125" customWidth="1"/>
    <col min="3079" max="3328" width="9.109375"/>
    <col min="3329" max="3329" width="7.88671875" bestFit="1" customWidth="1"/>
    <col min="3330" max="3330" width="53" customWidth="1"/>
    <col min="3331" max="3331" width="9.44140625" customWidth="1"/>
    <col min="3332" max="3332" width="5.5546875" customWidth="1"/>
    <col min="3333" max="3333" width="12.33203125" customWidth="1"/>
    <col min="3334" max="3334" width="16.33203125" customWidth="1"/>
    <col min="3335" max="3584" width="9.109375"/>
    <col min="3585" max="3585" width="7.88671875" bestFit="1" customWidth="1"/>
    <col min="3586" max="3586" width="53" customWidth="1"/>
    <col min="3587" max="3587" width="9.44140625" customWidth="1"/>
    <col min="3588" max="3588" width="5.5546875" customWidth="1"/>
    <col min="3589" max="3589" width="12.33203125" customWidth="1"/>
    <col min="3590" max="3590" width="16.33203125" customWidth="1"/>
    <col min="3591" max="3840" width="9.109375"/>
    <col min="3841" max="3841" width="7.88671875" bestFit="1" customWidth="1"/>
    <col min="3842" max="3842" width="53" customWidth="1"/>
    <col min="3843" max="3843" width="9.44140625" customWidth="1"/>
    <col min="3844" max="3844" width="5.5546875" customWidth="1"/>
    <col min="3845" max="3845" width="12.33203125" customWidth="1"/>
    <col min="3846" max="3846" width="16.33203125" customWidth="1"/>
    <col min="3847" max="4096" width="9.109375"/>
    <col min="4097" max="4097" width="7.88671875" bestFit="1" customWidth="1"/>
    <col min="4098" max="4098" width="53" customWidth="1"/>
    <col min="4099" max="4099" width="9.44140625" customWidth="1"/>
    <col min="4100" max="4100" width="5.5546875" customWidth="1"/>
    <col min="4101" max="4101" width="12.33203125" customWidth="1"/>
    <col min="4102" max="4102" width="16.33203125" customWidth="1"/>
    <col min="4103" max="4352" width="9.109375"/>
    <col min="4353" max="4353" width="7.88671875" bestFit="1" customWidth="1"/>
    <col min="4354" max="4354" width="53" customWidth="1"/>
    <col min="4355" max="4355" width="9.44140625" customWidth="1"/>
    <col min="4356" max="4356" width="5.5546875" customWidth="1"/>
    <col min="4357" max="4357" width="12.33203125" customWidth="1"/>
    <col min="4358" max="4358" width="16.33203125" customWidth="1"/>
    <col min="4359" max="4608" width="9.109375"/>
    <col min="4609" max="4609" width="7.88671875" bestFit="1" customWidth="1"/>
    <col min="4610" max="4610" width="53" customWidth="1"/>
    <col min="4611" max="4611" width="9.44140625" customWidth="1"/>
    <col min="4612" max="4612" width="5.5546875" customWidth="1"/>
    <col min="4613" max="4613" width="12.33203125" customWidth="1"/>
    <col min="4614" max="4614" width="16.33203125" customWidth="1"/>
    <col min="4615" max="4864" width="9.109375"/>
    <col min="4865" max="4865" width="7.88671875" bestFit="1" customWidth="1"/>
    <col min="4866" max="4866" width="53" customWidth="1"/>
    <col min="4867" max="4867" width="9.44140625" customWidth="1"/>
    <col min="4868" max="4868" width="5.5546875" customWidth="1"/>
    <col min="4869" max="4869" width="12.33203125" customWidth="1"/>
    <col min="4870" max="4870" width="16.33203125" customWidth="1"/>
    <col min="4871" max="5120" width="9.109375"/>
    <col min="5121" max="5121" width="7.88671875" bestFit="1" customWidth="1"/>
    <col min="5122" max="5122" width="53" customWidth="1"/>
    <col min="5123" max="5123" width="9.44140625" customWidth="1"/>
    <col min="5124" max="5124" width="5.5546875" customWidth="1"/>
    <col min="5125" max="5125" width="12.33203125" customWidth="1"/>
    <col min="5126" max="5126" width="16.33203125" customWidth="1"/>
    <col min="5127" max="5376" width="9.109375"/>
    <col min="5377" max="5377" width="7.88671875" bestFit="1" customWidth="1"/>
    <col min="5378" max="5378" width="53" customWidth="1"/>
    <col min="5379" max="5379" width="9.44140625" customWidth="1"/>
    <col min="5380" max="5380" width="5.5546875" customWidth="1"/>
    <col min="5381" max="5381" width="12.33203125" customWidth="1"/>
    <col min="5382" max="5382" width="16.33203125" customWidth="1"/>
    <col min="5383" max="5632" width="9.109375"/>
    <col min="5633" max="5633" width="7.88671875" bestFit="1" customWidth="1"/>
    <col min="5634" max="5634" width="53" customWidth="1"/>
    <col min="5635" max="5635" width="9.44140625" customWidth="1"/>
    <col min="5636" max="5636" width="5.5546875" customWidth="1"/>
    <col min="5637" max="5637" width="12.33203125" customWidth="1"/>
    <col min="5638" max="5638" width="16.33203125" customWidth="1"/>
    <col min="5639" max="5888" width="9.109375"/>
    <col min="5889" max="5889" width="7.88671875" bestFit="1" customWidth="1"/>
    <col min="5890" max="5890" width="53" customWidth="1"/>
    <col min="5891" max="5891" width="9.44140625" customWidth="1"/>
    <col min="5892" max="5892" width="5.5546875" customWidth="1"/>
    <col min="5893" max="5893" width="12.33203125" customWidth="1"/>
    <col min="5894" max="5894" width="16.33203125" customWidth="1"/>
    <col min="5895" max="6144" width="9.109375"/>
    <col min="6145" max="6145" width="7.88671875" bestFit="1" customWidth="1"/>
    <col min="6146" max="6146" width="53" customWidth="1"/>
    <col min="6147" max="6147" width="9.44140625" customWidth="1"/>
    <col min="6148" max="6148" width="5.5546875" customWidth="1"/>
    <col min="6149" max="6149" width="12.33203125" customWidth="1"/>
    <col min="6150" max="6150" width="16.33203125" customWidth="1"/>
    <col min="6151" max="6400" width="9.109375"/>
    <col min="6401" max="6401" width="7.88671875" bestFit="1" customWidth="1"/>
    <col min="6402" max="6402" width="53" customWidth="1"/>
    <col min="6403" max="6403" width="9.44140625" customWidth="1"/>
    <col min="6404" max="6404" width="5.5546875" customWidth="1"/>
    <col min="6405" max="6405" width="12.33203125" customWidth="1"/>
    <col min="6406" max="6406" width="16.33203125" customWidth="1"/>
    <col min="6407" max="6656" width="9.109375"/>
    <col min="6657" max="6657" width="7.88671875" bestFit="1" customWidth="1"/>
    <col min="6658" max="6658" width="53" customWidth="1"/>
    <col min="6659" max="6659" width="9.44140625" customWidth="1"/>
    <col min="6660" max="6660" width="5.5546875" customWidth="1"/>
    <col min="6661" max="6661" width="12.33203125" customWidth="1"/>
    <col min="6662" max="6662" width="16.33203125" customWidth="1"/>
    <col min="6663" max="6912" width="9.109375"/>
    <col min="6913" max="6913" width="7.88671875" bestFit="1" customWidth="1"/>
    <col min="6914" max="6914" width="53" customWidth="1"/>
    <col min="6915" max="6915" width="9.44140625" customWidth="1"/>
    <col min="6916" max="6916" width="5.5546875" customWidth="1"/>
    <col min="6917" max="6917" width="12.33203125" customWidth="1"/>
    <col min="6918" max="6918" width="16.33203125" customWidth="1"/>
    <col min="6919" max="7168" width="9.109375"/>
    <col min="7169" max="7169" width="7.88671875" bestFit="1" customWidth="1"/>
    <col min="7170" max="7170" width="53" customWidth="1"/>
    <col min="7171" max="7171" width="9.44140625" customWidth="1"/>
    <col min="7172" max="7172" width="5.5546875" customWidth="1"/>
    <col min="7173" max="7173" width="12.33203125" customWidth="1"/>
    <col min="7174" max="7174" width="16.33203125" customWidth="1"/>
    <col min="7175" max="7424" width="9.109375"/>
    <col min="7425" max="7425" width="7.88671875" bestFit="1" customWidth="1"/>
    <col min="7426" max="7426" width="53" customWidth="1"/>
    <col min="7427" max="7427" width="9.44140625" customWidth="1"/>
    <col min="7428" max="7428" width="5.5546875" customWidth="1"/>
    <col min="7429" max="7429" width="12.33203125" customWidth="1"/>
    <col min="7430" max="7430" width="16.33203125" customWidth="1"/>
    <col min="7431" max="7680" width="9.109375"/>
    <col min="7681" max="7681" width="7.88671875" bestFit="1" customWidth="1"/>
    <col min="7682" max="7682" width="53" customWidth="1"/>
    <col min="7683" max="7683" width="9.44140625" customWidth="1"/>
    <col min="7684" max="7684" width="5.5546875" customWidth="1"/>
    <col min="7685" max="7685" width="12.33203125" customWidth="1"/>
    <col min="7686" max="7686" width="16.33203125" customWidth="1"/>
    <col min="7687" max="7936" width="9.109375"/>
    <col min="7937" max="7937" width="7.88671875" bestFit="1" customWidth="1"/>
    <col min="7938" max="7938" width="53" customWidth="1"/>
    <col min="7939" max="7939" width="9.44140625" customWidth="1"/>
    <col min="7940" max="7940" width="5.5546875" customWidth="1"/>
    <col min="7941" max="7941" width="12.33203125" customWidth="1"/>
    <col min="7942" max="7942" width="16.33203125" customWidth="1"/>
    <col min="7943" max="8192" width="9.109375"/>
    <col min="8193" max="8193" width="7.88671875" bestFit="1" customWidth="1"/>
    <col min="8194" max="8194" width="53" customWidth="1"/>
    <col min="8195" max="8195" width="9.44140625" customWidth="1"/>
    <col min="8196" max="8196" width="5.5546875" customWidth="1"/>
    <col min="8197" max="8197" width="12.33203125" customWidth="1"/>
    <col min="8198" max="8198" width="16.33203125" customWidth="1"/>
    <col min="8199" max="8448" width="9.109375"/>
    <col min="8449" max="8449" width="7.88671875" bestFit="1" customWidth="1"/>
    <col min="8450" max="8450" width="53" customWidth="1"/>
    <col min="8451" max="8451" width="9.44140625" customWidth="1"/>
    <col min="8452" max="8452" width="5.5546875" customWidth="1"/>
    <col min="8453" max="8453" width="12.33203125" customWidth="1"/>
    <col min="8454" max="8454" width="16.33203125" customWidth="1"/>
    <col min="8455" max="8704" width="9.109375"/>
    <col min="8705" max="8705" width="7.88671875" bestFit="1" customWidth="1"/>
    <col min="8706" max="8706" width="53" customWidth="1"/>
    <col min="8707" max="8707" width="9.44140625" customWidth="1"/>
    <col min="8708" max="8708" width="5.5546875" customWidth="1"/>
    <col min="8709" max="8709" width="12.33203125" customWidth="1"/>
    <col min="8710" max="8710" width="16.33203125" customWidth="1"/>
    <col min="8711" max="8960" width="9.109375"/>
    <col min="8961" max="8961" width="7.88671875" bestFit="1" customWidth="1"/>
    <col min="8962" max="8962" width="53" customWidth="1"/>
    <col min="8963" max="8963" width="9.44140625" customWidth="1"/>
    <col min="8964" max="8964" width="5.5546875" customWidth="1"/>
    <col min="8965" max="8965" width="12.33203125" customWidth="1"/>
    <col min="8966" max="8966" width="16.33203125" customWidth="1"/>
    <col min="8967" max="9216" width="9.109375"/>
    <col min="9217" max="9217" width="7.88671875" bestFit="1" customWidth="1"/>
    <col min="9218" max="9218" width="53" customWidth="1"/>
    <col min="9219" max="9219" width="9.44140625" customWidth="1"/>
    <col min="9220" max="9220" width="5.5546875" customWidth="1"/>
    <col min="9221" max="9221" width="12.33203125" customWidth="1"/>
    <col min="9222" max="9222" width="16.33203125" customWidth="1"/>
    <col min="9223" max="9472" width="9.109375"/>
    <col min="9473" max="9473" width="7.88671875" bestFit="1" customWidth="1"/>
    <col min="9474" max="9474" width="53" customWidth="1"/>
    <col min="9475" max="9475" width="9.44140625" customWidth="1"/>
    <col min="9476" max="9476" width="5.5546875" customWidth="1"/>
    <col min="9477" max="9477" width="12.33203125" customWidth="1"/>
    <col min="9478" max="9478" width="16.33203125" customWidth="1"/>
    <col min="9479" max="9728" width="9.109375"/>
    <col min="9729" max="9729" width="7.88671875" bestFit="1" customWidth="1"/>
    <col min="9730" max="9730" width="53" customWidth="1"/>
    <col min="9731" max="9731" width="9.44140625" customWidth="1"/>
    <col min="9732" max="9732" width="5.5546875" customWidth="1"/>
    <col min="9733" max="9733" width="12.33203125" customWidth="1"/>
    <col min="9734" max="9734" width="16.33203125" customWidth="1"/>
    <col min="9735" max="9984" width="9.109375"/>
    <col min="9985" max="9985" width="7.88671875" bestFit="1" customWidth="1"/>
    <col min="9986" max="9986" width="53" customWidth="1"/>
    <col min="9987" max="9987" width="9.44140625" customWidth="1"/>
    <col min="9988" max="9988" width="5.5546875" customWidth="1"/>
    <col min="9989" max="9989" width="12.33203125" customWidth="1"/>
    <col min="9990" max="9990" width="16.33203125" customWidth="1"/>
    <col min="9991" max="10240" width="9.109375"/>
    <col min="10241" max="10241" width="7.88671875" bestFit="1" customWidth="1"/>
    <col min="10242" max="10242" width="53" customWidth="1"/>
    <col min="10243" max="10243" width="9.44140625" customWidth="1"/>
    <col min="10244" max="10244" width="5.5546875" customWidth="1"/>
    <col min="10245" max="10245" width="12.33203125" customWidth="1"/>
    <col min="10246" max="10246" width="16.33203125" customWidth="1"/>
    <col min="10247" max="10496" width="9.109375"/>
    <col min="10497" max="10497" width="7.88671875" bestFit="1" customWidth="1"/>
    <col min="10498" max="10498" width="53" customWidth="1"/>
    <col min="10499" max="10499" width="9.44140625" customWidth="1"/>
    <col min="10500" max="10500" width="5.5546875" customWidth="1"/>
    <col min="10501" max="10501" width="12.33203125" customWidth="1"/>
    <col min="10502" max="10502" width="16.33203125" customWidth="1"/>
    <col min="10503" max="10752" width="9.109375"/>
    <col min="10753" max="10753" width="7.88671875" bestFit="1" customWidth="1"/>
    <col min="10754" max="10754" width="53" customWidth="1"/>
    <col min="10755" max="10755" width="9.44140625" customWidth="1"/>
    <col min="10756" max="10756" width="5.5546875" customWidth="1"/>
    <col min="10757" max="10757" width="12.33203125" customWidth="1"/>
    <col min="10758" max="10758" width="16.33203125" customWidth="1"/>
    <col min="10759" max="11008" width="9.109375"/>
    <col min="11009" max="11009" width="7.88671875" bestFit="1" customWidth="1"/>
    <col min="11010" max="11010" width="53" customWidth="1"/>
    <col min="11011" max="11011" width="9.44140625" customWidth="1"/>
    <col min="11012" max="11012" width="5.5546875" customWidth="1"/>
    <col min="11013" max="11013" width="12.33203125" customWidth="1"/>
    <col min="11014" max="11014" width="16.33203125" customWidth="1"/>
    <col min="11015" max="11264" width="9.109375"/>
    <col min="11265" max="11265" width="7.88671875" bestFit="1" customWidth="1"/>
    <col min="11266" max="11266" width="53" customWidth="1"/>
    <col min="11267" max="11267" width="9.44140625" customWidth="1"/>
    <col min="11268" max="11268" width="5.5546875" customWidth="1"/>
    <col min="11269" max="11269" width="12.33203125" customWidth="1"/>
    <col min="11270" max="11270" width="16.33203125" customWidth="1"/>
    <col min="11271" max="11520" width="9.109375"/>
    <col min="11521" max="11521" width="7.88671875" bestFit="1" customWidth="1"/>
    <col min="11522" max="11522" width="53" customWidth="1"/>
    <col min="11523" max="11523" width="9.44140625" customWidth="1"/>
    <col min="11524" max="11524" width="5.5546875" customWidth="1"/>
    <col min="11525" max="11525" width="12.33203125" customWidth="1"/>
    <col min="11526" max="11526" width="16.33203125" customWidth="1"/>
    <col min="11527" max="11776" width="9.109375"/>
    <col min="11777" max="11777" width="7.88671875" bestFit="1" customWidth="1"/>
    <col min="11778" max="11778" width="53" customWidth="1"/>
    <col min="11779" max="11779" width="9.44140625" customWidth="1"/>
    <col min="11780" max="11780" width="5.5546875" customWidth="1"/>
    <col min="11781" max="11781" width="12.33203125" customWidth="1"/>
    <col min="11782" max="11782" width="16.33203125" customWidth="1"/>
    <col min="11783" max="12032" width="9.109375"/>
    <col min="12033" max="12033" width="7.88671875" bestFit="1" customWidth="1"/>
    <col min="12034" max="12034" width="53" customWidth="1"/>
    <col min="12035" max="12035" width="9.44140625" customWidth="1"/>
    <col min="12036" max="12036" width="5.5546875" customWidth="1"/>
    <col min="12037" max="12037" width="12.33203125" customWidth="1"/>
    <col min="12038" max="12038" width="16.33203125" customWidth="1"/>
    <col min="12039" max="12288" width="9.109375"/>
    <col min="12289" max="12289" width="7.88671875" bestFit="1" customWidth="1"/>
    <col min="12290" max="12290" width="53" customWidth="1"/>
    <col min="12291" max="12291" width="9.44140625" customWidth="1"/>
    <col min="12292" max="12292" width="5.5546875" customWidth="1"/>
    <col min="12293" max="12293" width="12.33203125" customWidth="1"/>
    <col min="12294" max="12294" width="16.33203125" customWidth="1"/>
    <col min="12295" max="12544" width="9.109375"/>
    <col min="12545" max="12545" width="7.88671875" bestFit="1" customWidth="1"/>
    <col min="12546" max="12546" width="53" customWidth="1"/>
    <col min="12547" max="12547" width="9.44140625" customWidth="1"/>
    <col min="12548" max="12548" width="5.5546875" customWidth="1"/>
    <col min="12549" max="12549" width="12.33203125" customWidth="1"/>
    <col min="12550" max="12550" width="16.33203125" customWidth="1"/>
    <col min="12551" max="12800" width="9.109375"/>
    <col min="12801" max="12801" width="7.88671875" bestFit="1" customWidth="1"/>
    <col min="12802" max="12802" width="53" customWidth="1"/>
    <col min="12803" max="12803" width="9.44140625" customWidth="1"/>
    <col min="12804" max="12804" width="5.5546875" customWidth="1"/>
    <col min="12805" max="12805" width="12.33203125" customWidth="1"/>
    <col min="12806" max="12806" width="16.33203125" customWidth="1"/>
    <col min="12807" max="13056" width="9.109375"/>
    <col min="13057" max="13057" width="7.88671875" bestFit="1" customWidth="1"/>
    <col min="13058" max="13058" width="53" customWidth="1"/>
    <col min="13059" max="13059" width="9.44140625" customWidth="1"/>
    <col min="13060" max="13060" width="5.5546875" customWidth="1"/>
    <col min="13061" max="13061" width="12.33203125" customWidth="1"/>
    <col min="13062" max="13062" width="16.33203125" customWidth="1"/>
    <col min="13063" max="13312" width="9.109375"/>
    <col min="13313" max="13313" width="7.88671875" bestFit="1" customWidth="1"/>
    <col min="13314" max="13314" width="53" customWidth="1"/>
    <col min="13315" max="13315" width="9.44140625" customWidth="1"/>
    <col min="13316" max="13316" width="5.5546875" customWidth="1"/>
    <col min="13317" max="13317" width="12.33203125" customWidth="1"/>
    <col min="13318" max="13318" width="16.33203125" customWidth="1"/>
    <col min="13319" max="13568" width="9.109375"/>
    <col min="13569" max="13569" width="7.88671875" bestFit="1" customWidth="1"/>
    <col min="13570" max="13570" width="53" customWidth="1"/>
    <col min="13571" max="13571" width="9.44140625" customWidth="1"/>
    <col min="13572" max="13572" width="5.5546875" customWidth="1"/>
    <col min="13573" max="13573" width="12.33203125" customWidth="1"/>
    <col min="13574" max="13574" width="16.33203125" customWidth="1"/>
    <col min="13575" max="13824" width="9.109375"/>
    <col min="13825" max="13825" width="7.88671875" bestFit="1" customWidth="1"/>
    <col min="13826" max="13826" width="53" customWidth="1"/>
    <col min="13827" max="13827" width="9.44140625" customWidth="1"/>
    <col min="13828" max="13828" width="5.5546875" customWidth="1"/>
    <col min="13829" max="13829" width="12.33203125" customWidth="1"/>
    <col min="13830" max="13830" width="16.33203125" customWidth="1"/>
    <col min="13831" max="14080" width="9.109375"/>
    <col min="14081" max="14081" width="7.88671875" bestFit="1" customWidth="1"/>
    <col min="14082" max="14082" width="53" customWidth="1"/>
    <col min="14083" max="14083" width="9.44140625" customWidth="1"/>
    <col min="14084" max="14084" width="5.5546875" customWidth="1"/>
    <col min="14085" max="14085" width="12.33203125" customWidth="1"/>
    <col min="14086" max="14086" width="16.33203125" customWidth="1"/>
    <col min="14087" max="14336" width="9.109375"/>
    <col min="14337" max="14337" width="7.88671875" bestFit="1" customWidth="1"/>
    <col min="14338" max="14338" width="53" customWidth="1"/>
    <col min="14339" max="14339" width="9.44140625" customWidth="1"/>
    <col min="14340" max="14340" width="5.5546875" customWidth="1"/>
    <col min="14341" max="14341" width="12.33203125" customWidth="1"/>
    <col min="14342" max="14342" width="16.33203125" customWidth="1"/>
    <col min="14343" max="14592" width="9.109375"/>
    <col min="14593" max="14593" width="7.88671875" bestFit="1" customWidth="1"/>
    <col min="14594" max="14594" width="53" customWidth="1"/>
    <col min="14595" max="14595" width="9.44140625" customWidth="1"/>
    <col min="14596" max="14596" width="5.5546875" customWidth="1"/>
    <col min="14597" max="14597" width="12.33203125" customWidth="1"/>
    <col min="14598" max="14598" width="16.33203125" customWidth="1"/>
    <col min="14599" max="14848" width="9.109375"/>
    <col min="14849" max="14849" width="7.88671875" bestFit="1" customWidth="1"/>
    <col min="14850" max="14850" width="53" customWidth="1"/>
    <col min="14851" max="14851" width="9.44140625" customWidth="1"/>
    <col min="14852" max="14852" width="5.5546875" customWidth="1"/>
    <col min="14853" max="14853" width="12.33203125" customWidth="1"/>
    <col min="14854" max="14854" width="16.33203125" customWidth="1"/>
    <col min="14855" max="15104" width="9.109375"/>
    <col min="15105" max="15105" width="7.88671875" bestFit="1" customWidth="1"/>
    <col min="15106" max="15106" width="53" customWidth="1"/>
    <col min="15107" max="15107" width="9.44140625" customWidth="1"/>
    <col min="15108" max="15108" width="5.5546875" customWidth="1"/>
    <col min="15109" max="15109" width="12.33203125" customWidth="1"/>
    <col min="15110" max="15110" width="16.33203125" customWidth="1"/>
    <col min="15111" max="15360" width="9.109375"/>
    <col min="15361" max="15361" width="7.88671875" bestFit="1" customWidth="1"/>
    <col min="15362" max="15362" width="53" customWidth="1"/>
    <col min="15363" max="15363" width="9.44140625" customWidth="1"/>
    <col min="15364" max="15364" width="5.5546875" customWidth="1"/>
    <col min="15365" max="15365" width="12.33203125" customWidth="1"/>
    <col min="15366" max="15366" width="16.33203125" customWidth="1"/>
    <col min="15367" max="15616" width="9.109375"/>
    <col min="15617" max="15617" width="7.88671875" bestFit="1" customWidth="1"/>
    <col min="15618" max="15618" width="53" customWidth="1"/>
    <col min="15619" max="15619" width="9.44140625" customWidth="1"/>
    <col min="15620" max="15620" width="5.5546875" customWidth="1"/>
    <col min="15621" max="15621" width="12.33203125" customWidth="1"/>
    <col min="15622" max="15622" width="16.33203125" customWidth="1"/>
    <col min="15623" max="15872" width="9.109375"/>
    <col min="15873" max="15873" width="7.88671875" bestFit="1" customWidth="1"/>
    <col min="15874" max="15874" width="53" customWidth="1"/>
    <col min="15875" max="15875" width="9.44140625" customWidth="1"/>
    <col min="15876" max="15876" width="5.5546875" customWidth="1"/>
    <col min="15877" max="15877" width="12.33203125" customWidth="1"/>
    <col min="15878" max="15878" width="16.33203125" customWidth="1"/>
    <col min="15879" max="16128" width="9.109375"/>
    <col min="16129" max="16129" width="7.88671875" bestFit="1" customWidth="1"/>
    <col min="16130" max="16130" width="53" customWidth="1"/>
    <col min="16131" max="16131" width="9.44140625" customWidth="1"/>
    <col min="16132" max="16132" width="5.5546875" customWidth="1"/>
    <col min="16133" max="16133" width="12.33203125" customWidth="1"/>
    <col min="16134" max="16134" width="16.33203125" customWidth="1"/>
    <col min="16135" max="16384" width="9.109375"/>
  </cols>
  <sheetData>
    <row r="1" spans="1:6" ht="13.5" customHeight="1" x14ac:dyDescent="0.25">
      <c r="A1" s="94" t="s">
        <v>43</v>
      </c>
      <c r="B1" s="94" t="s">
        <v>42</v>
      </c>
      <c r="C1" s="94" t="s">
        <v>41</v>
      </c>
      <c r="D1" s="94" t="s">
        <v>40</v>
      </c>
      <c r="E1" s="94" t="s">
        <v>39</v>
      </c>
      <c r="F1" s="95" t="s">
        <v>38</v>
      </c>
    </row>
    <row r="2" spans="1:6" ht="13.5" customHeight="1" x14ac:dyDescent="0.25">
      <c r="A2" s="96"/>
      <c r="B2" s="97"/>
      <c r="C2" s="98"/>
      <c r="D2" s="98"/>
      <c r="E2" s="98"/>
      <c r="F2" s="98"/>
    </row>
    <row r="3" spans="1:6" ht="18" customHeight="1" x14ac:dyDescent="0.25">
      <c r="A3" s="99" t="s">
        <v>133</v>
      </c>
      <c r="B3" s="100" t="s">
        <v>134</v>
      </c>
      <c r="C3"/>
      <c r="D3"/>
      <c r="E3"/>
      <c r="F3"/>
    </row>
    <row r="4" spans="1:6" ht="13.5" customHeight="1" x14ac:dyDescent="0.25">
      <c r="A4" s="96"/>
      <c r="B4" s="97"/>
      <c r="C4" s="98"/>
      <c r="D4" s="98"/>
      <c r="E4" s="98"/>
      <c r="F4" s="98"/>
    </row>
    <row r="5" spans="1:6" ht="13.5" customHeight="1" x14ac:dyDescent="0.25">
      <c r="A5" s="140"/>
      <c r="B5" s="97"/>
      <c r="C5" s="98"/>
      <c r="D5" s="98"/>
      <c r="E5" s="98"/>
      <c r="F5" s="98"/>
    </row>
    <row r="6" spans="1:6" ht="30.75" customHeight="1" x14ac:dyDescent="0.25">
      <c r="A6" s="321" t="s">
        <v>135</v>
      </c>
      <c r="B6" s="321"/>
      <c r="C6" s="321"/>
      <c r="D6" s="321"/>
      <c r="E6" s="321"/>
      <c r="F6" s="321"/>
    </row>
    <row r="7" spans="1:6" ht="30.75" customHeight="1" x14ac:dyDescent="0.25">
      <c r="A7" s="321"/>
      <c r="B7" s="321"/>
      <c r="C7" s="321"/>
      <c r="D7" s="321"/>
      <c r="E7" s="321"/>
      <c r="F7" s="321"/>
    </row>
    <row r="8" spans="1:6" ht="30.75" customHeight="1" x14ac:dyDescent="0.25">
      <c r="A8" s="321"/>
      <c r="B8" s="321"/>
      <c r="C8" s="321"/>
      <c r="D8" s="321"/>
      <c r="E8" s="321"/>
      <c r="F8" s="321"/>
    </row>
    <row r="9" spans="1:6" ht="30.75" customHeight="1" x14ac:dyDescent="0.25">
      <c r="A9" s="321"/>
      <c r="B9" s="321"/>
      <c r="C9" s="321"/>
      <c r="D9" s="321"/>
      <c r="E9" s="321"/>
      <c r="F9" s="321"/>
    </row>
    <row r="10" spans="1:6" ht="30.75" customHeight="1" x14ac:dyDescent="0.25">
      <c r="A10" s="321"/>
      <c r="B10" s="321"/>
      <c r="C10" s="321"/>
      <c r="D10" s="321"/>
      <c r="E10" s="321"/>
      <c r="F10" s="321"/>
    </row>
    <row r="11" spans="1:6" ht="30.75" customHeight="1" x14ac:dyDescent="0.25">
      <c r="A11" s="321"/>
      <c r="B11" s="321"/>
      <c r="C11" s="321"/>
      <c r="D11" s="321"/>
      <c r="E11" s="321"/>
      <c r="F11" s="321"/>
    </row>
    <row r="12" spans="1:6" ht="30.75" customHeight="1" x14ac:dyDescent="0.25">
      <c r="A12" s="321"/>
      <c r="B12" s="321"/>
      <c r="C12" s="321"/>
      <c r="D12" s="321"/>
      <c r="E12" s="321"/>
      <c r="F12" s="321"/>
    </row>
    <row r="13" spans="1:6" ht="30.75" customHeight="1" x14ac:dyDescent="0.25">
      <c r="A13" s="321"/>
      <c r="B13" s="321"/>
      <c r="C13" s="321"/>
      <c r="D13" s="321"/>
      <c r="E13" s="321"/>
      <c r="F13" s="321"/>
    </row>
    <row r="14" spans="1:6" ht="30.75" customHeight="1" x14ac:dyDescent="0.25">
      <c r="A14" s="321"/>
      <c r="B14" s="321"/>
      <c r="C14" s="321"/>
      <c r="D14" s="321"/>
      <c r="E14" s="321"/>
      <c r="F14" s="321"/>
    </row>
    <row r="15" spans="1:6" ht="30.75" customHeight="1" x14ac:dyDescent="0.25">
      <c r="A15" s="321"/>
      <c r="B15" s="321"/>
      <c r="C15" s="321"/>
      <c r="D15" s="321"/>
      <c r="E15" s="321"/>
      <c r="F15" s="321"/>
    </row>
    <row r="16" spans="1:6" ht="30.75" customHeight="1" x14ac:dyDescent="0.25">
      <c r="A16" s="321"/>
      <c r="B16" s="321"/>
      <c r="C16" s="321"/>
      <c r="D16" s="321"/>
      <c r="E16" s="321"/>
      <c r="F16" s="321"/>
    </row>
    <row r="17" spans="1:7" ht="30.75" customHeight="1" x14ac:dyDescent="0.25">
      <c r="A17" s="321"/>
      <c r="B17" s="321"/>
      <c r="C17" s="321"/>
      <c r="D17" s="321"/>
      <c r="E17" s="321"/>
      <c r="F17" s="321"/>
    </row>
    <row r="18" spans="1:7" ht="30.75" customHeight="1" x14ac:dyDescent="0.25">
      <c r="A18" s="321"/>
      <c r="B18" s="321"/>
      <c r="C18" s="321"/>
      <c r="D18" s="321"/>
      <c r="E18" s="321"/>
      <c r="F18" s="321"/>
    </row>
    <row r="19" spans="1:7" ht="30.75" customHeight="1" x14ac:dyDescent="0.25">
      <c r="A19" s="321"/>
      <c r="B19" s="321"/>
      <c r="C19" s="321"/>
      <c r="D19" s="321"/>
      <c r="E19" s="321"/>
      <c r="F19" s="321"/>
    </row>
    <row r="20" spans="1:7" ht="30.75" customHeight="1" x14ac:dyDescent="0.25">
      <c r="A20" s="321"/>
      <c r="B20" s="321"/>
      <c r="C20" s="321"/>
      <c r="D20" s="321"/>
      <c r="E20" s="321"/>
      <c r="F20" s="321"/>
    </row>
    <row r="21" spans="1:7" ht="30.75" customHeight="1" x14ac:dyDescent="0.25">
      <c r="A21" s="321"/>
      <c r="B21" s="321"/>
      <c r="C21" s="321"/>
      <c r="D21" s="321"/>
      <c r="E21" s="321"/>
      <c r="F21" s="321"/>
    </row>
    <row r="22" spans="1:7" ht="30.75" customHeight="1" x14ac:dyDescent="0.25">
      <c r="A22" s="321"/>
      <c r="B22" s="321"/>
      <c r="C22" s="321"/>
      <c r="D22" s="321"/>
      <c r="E22" s="321"/>
      <c r="F22" s="321"/>
    </row>
    <row r="23" spans="1:7" ht="30.75" customHeight="1" x14ac:dyDescent="0.25">
      <c r="A23" s="321"/>
      <c r="B23" s="321"/>
      <c r="C23" s="321"/>
      <c r="D23" s="321"/>
      <c r="E23" s="321"/>
      <c r="F23" s="321"/>
    </row>
    <row r="24" spans="1:7" ht="30.75" customHeight="1" x14ac:dyDescent="0.25">
      <c r="A24" s="321"/>
      <c r="B24" s="321"/>
      <c r="C24" s="321"/>
      <c r="D24" s="321"/>
      <c r="E24" s="321"/>
      <c r="F24" s="321"/>
    </row>
    <row r="25" spans="1:7" ht="13.5" customHeight="1" x14ac:dyDescent="0.25">
      <c r="B25" s="97"/>
      <c r="C25" s="98"/>
      <c r="D25" s="98"/>
      <c r="E25" s="98"/>
      <c r="F25" s="98"/>
    </row>
    <row r="26" spans="1:7" ht="13.5" customHeight="1" x14ac:dyDescent="0.25">
      <c r="A26" s="96"/>
      <c r="B26" s="97"/>
      <c r="C26" s="98"/>
      <c r="D26" s="98"/>
      <c r="E26" s="98"/>
      <c r="F26" s="98"/>
    </row>
    <row r="27" spans="1:7" ht="119.4" thickBot="1" x14ac:dyDescent="0.3">
      <c r="A27" s="106" t="s">
        <v>37</v>
      </c>
      <c r="B27" s="116" t="s">
        <v>466</v>
      </c>
      <c r="C27" s="136"/>
      <c r="D27" s="137"/>
      <c r="E27" s="137"/>
      <c r="F27" s="138"/>
    </row>
    <row r="28" spans="1:7" ht="22.5" customHeight="1" thickBot="1" x14ac:dyDescent="0.3">
      <c r="A28" s="110"/>
      <c r="B28" s="111" t="s">
        <v>211</v>
      </c>
      <c r="C28" s="112">
        <v>217</v>
      </c>
      <c r="D28" s="113" t="s">
        <v>27</v>
      </c>
      <c r="E28" s="114"/>
      <c r="F28" s="115">
        <f>C28*E28</f>
        <v>0</v>
      </c>
    </row>
    <row r="29" spans="1:7" ht="22.5" customHeight="1" thickBot="1" x14ac:dyDescent="0.3">
      <c r="A29" s="110"/>
      <c r="B29" s="111" t="s">
        <v>212</v>
      </c>
      <c r="C29" s="112">
        <v>333</v>
      </c>
      <c r="D29" s="113" t="s">
        <v>27</v>
      </c>
      <c r="E29" s="114"/>
      <c r="F29" s="115">
        <f>C29*E29</f>
        <v>0</v>
      </c>
    </row>
    <row r="30" spans="1:7" ht="13.5" customHeight="1" x14ac:dyDescent="0.25">
      <c r="A30" s="96"/>
      <c r="B30" s="97"/>
      <c r="C30" s="98"/>
      <c r="D30" s="98"/>
      <c r="E30" s="98"/>
      <c r="F30" s="98"/>
    </row>
    <row r="31" spans="1:7" ht="66.599999999999994" thickBot="1" x14ac:dyDescent="0.3">
      <c r="A31" s="106" t="s">
        <v>36</v>
      </c>
      <c r="B31" s="116" t="s">
        <v>465</v>
      </c>
      <c r="C31" s="136"/>
      <c r="D31" s="137"/>
      <c r="E31" s="137"/>
      <c r="F31" s="138"/>
    </row>
    <row r="32" spans="1:7" ht="22.5" customHeight="1" thickBot="1" x14ac:dyDescent="0.3">
      <c r="A32" s="110"/>
      <c r="B32" s="111"/>
      <c r="C32" s="112">
        <v>885</v>
      </c>
      <c r="D32" s="113" t="s">
        <v>27</v>
      </c>
      <c r="E32" s="114"/>
      <c r="F32" s="115">
        <f>C32*E32</f>
        <v>0</v>
      </c>
      <c r="G32" s="233"/>
    </row>
    <row r="33" spans="1:6" ht="13.5" customHeight="1" x14ac:dyDescent="0.25">
      <c r="A33" s="96"/>
      <c r="B33" s="97"/>
      <c r="C33" s="98"/>
      <c r="D33" s="98"/>
      <c r="E33" s="98"/>
      <c r="F33" s="98"/>
    </row>
    <row r="34" spans="1:6" ht="145.80000000000001" thickBot="1" x14ac:dyDescent="0.3">
      <c r="A34" s="106" t="s">
        <v>35</v>
      </c>
      <c r="B34" s="116" t="s">
        <v>464</v>
      </c>
      <c r="C34" s="230"/>
      <c r="D34" s="137"/>
      <c r="E34" s="137"/>
      <c r="F34" s="138"/>
    </row>
    <row r="35" spans="1:6" ht="20.25" customHeight="1" thickBot="1" x14ac:dyDescent="0.3">
      <c r="A35" s="110"/>
      <c r="B35" s="111" t="s">
        <v>287</v>
      </c>
      <c r="C35" s="112">
        <v>5</v>
      </c>
      <c r="D35" s="113" t="s">
        <v>27</v>
      </c>
      <c r="E35" s="114"/>
      <c r="F35" s="115">
        <f>C35*E35</f>
        <v>0</v>
      </c>
    </row>
    <row r="36" spans="1:6" ht="22.5" customHeight="1" thickBot="1" x14ac:dyDescent="0.3">
      <c r="A36" s="110"/>
      <c r="B36" s="111" t="s">
        <v>136</v>
      </c>
      <c r="C36" s="112">
        <v>154</v>
      </c>
      <c r="D36" s="113" t="s">
        <v>27</v>
      </c>
      <c r="E36" s="114"/>
      <c r="F36" s="115">
        <f>C36*E36</f>
        <v>0</v>
      </c>
    </row>
    <row r="37" spans="1:6" ht="13.8" x14ac:dyDescent="0.25">
      <c r="A37" s="96"/>
      <c r="B37" s="97"/>
      <c r="C37" s="98"/>
      <c r="D37" s="98"/>
      <c r="E37" s="98"/>
      <c r="F37" s="98"/>
    </row>
    <row r="38" spans="1:6" ht="53.4" thickBot="1" x14ac:dyDescent="0.3">
      <c r="A38" s="106" t="s">
        <v>34</v>
      </c>
      <c r="B38" s="188" t="s">
        <v>520</v>
      </c>
      <c r="C38" s="107"/>
      <c r="D38" s="108"/>
      <c r="E38" s="108"/>
      <c r="F38" s="109"/>
    </row>
    <row r="39" spans="1:6" ht="21.75" customHeight="1" thickBot="1" x14ac:dyDescent="0.3">
      <c r="A39" s="141"/>
      <c r="B39" s="142"/>
      <c r="C39" s="143">
        <v>0.1</v>
      </c>
      <c r="D39" s="113"/>
      <c r="E39" s="114">
        <f>SUM(F25:F38)</f>
        <v>0</v>
      </c>
      <c r="F39" s="115">
        <f>E39*C39</f>
        <v>0</v>
      </c>
    </row>
    <row r="40" spans="1:6" ht="13.8" x14ac:dyDescent="0.25">
      <c r="A40" s="96"/>
      <c r="B40"/>
      <c r="C40"/>
      <c r="D40"/>
      <c r="E40"/>
      <c r="F40" s="1"/>
    </row>
    <row r="41" spans="1:6" ht="13.5" customHeight="1" thickBot="1" x14ac:dyDescent="0.3">
      <c r="A41" s="96"/>
      <c r="B41" s="97"/>
      <c r="C41" s="98"/>
      <c r="D41" s="98"/>
      <c r="E41" s="98"/>
      <c r="F41" s="98"/>
    </row>
    <row r="42" spans="1:6" ht="21" customHeight="1" thickBot="1" x14ac:dyDescent="0.3">
      <c r="A42" s="120" t="s">
        <v>133</v>
      </c>
      <c r="B42" s="100" t="s">
        <v>134</v>
      </c>
      <c r="C42" s="294" t="s">
        <v>24</v>
      </c>
      <c r="D42" s="295"/>
      <c r="E42" s="121"/>
      <c r="F42" s="122">
        <f>SUM(F26:F41)</f>
        <v>0</v>
      </c>
    </row>
  </sheetData>
  <mergeCells count="2">
    <mergeCell ref="A6:F24"/>
    <mergeCell ref="C42:D42"/>
  </mergeCells>
  <conditionalFormatting sqref="E39">
    <cfRule type="cellIs" dxfId="18" priority="8" stopIfTrue="1" operator="equal">
      <formula>0</formula>
    </cfRule>
  </conditionalFormatting>
  <conditionalFormatting sqref="F1:F29">
    <cfRule type="cellIs" dxfId="17" priority="4" stopIfTrue="1" operator="equal">
      <formula>0</formula>
    </cfRule>
  </conditionalFormatting>
  <conditionalFormatting sqref="F30:F65524">
    <cfRule type="cellIs" dxfId="16" priority="11" stopIfTrue="1" operator="equal">
      <formula>0</formula>
    </cfRule>
  </conditionalFormatting>
  <conditionalFormatting sqref="F38:F39">
    <cfRule type="cellIs" dxfId="15" priority="9" stopIfTrue="1" operator="equal">
      <formula>0</formula>
    </cfRule>
    <cfRule type="cellIs" dxfId="14" priority="10"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24" max="5"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43"/>
  <sheetViews>
    <sheetView view="pageBreakPreview" topLeftCell="A35" zoomScaleNormal="100" zoomScaleSheetLayoutView="100" workbookViewId="0">
      <selection activeCell="E36" sqref="E36"/>
    </sheetView>
  </sheetViews>
  <sheetFormatPr defaultRowHeight="13.2" x14ac:dyDescent="0.25"/>
  <cols>
    <col min="1" max="1" width="5.6640625" style="12" customWidth="1"/>
    <col min="2" max="2" width="53.44140625" style="54" customWidth="1"/>
    <col min="3" max="3" width="8.33203125" style="38" customWidth="1"/>
    <col min="4" max="4" width="5.5546875" style="39" customWidth="1"/>
    <col min="5" max="5" width="11.44140625" style="38" bestFit="1" customWidth="1"/>
    <col min="6" max="6" width="16.33203125" style="38" customWidth="1"/>
    <col min="7" max="255" width="9.109375" style="1"/>
    <col min="256" max="256" width="7.88671875" style="1" bestFit="1" customWidth="1"/>
    <col min="257" max="257" width="53.44140625" style="1" customWidth="1"/>
    <col min="258" max="258" width="9.44140625" style="1" customWidth="1"/>
    <col min="259" max="259" width="5.5546875" style="1" customWidth="1"/>
    <col min="260" max="260" width="12.33203125" style="1" customWidth="1"/>
    <col min="261" max="261" width="16.33203125" style="1" customWidth="1"/>
    <col min="262" max="511" width="9.109375" style="1"/>
    <col min="512" max="512" width="7.88671875" style="1" bestFit="1" customWidth="1"/>
    <col min="513" max="513" width="53.44140625" style="1" customWidth="1"/>
    <col min="514" max="514" width="9.44140625" style="1" customWidth="1"/>
    <col min="515" max="515" width="5.5546875" style="1" customWidth="1"/>
    <col min="516" max="516" width="12.33203125" style="1" customWidth="1"/>
    <col min="517" max="517" width="16.33203125" style="1" customWidth="1"/>
    <col min="518" max="767" width="9.109375" style="1"/>
    <col min="768" max="768" width="7.88671875" style="1" bestFit="1" customWidth="1"/>
    <col min="769" max="769" width="53.44140625" style="1" customWidth="1"/>
    <col min="770" max="770" width="9.44140625" style="1" customWidth="1"/>
    <col min="771" max="771" width="5.5546875" style="1" customWidth="1"/>
    <col min="772" max="772" width="12.33203125" style="1" customWidth="1"/>
    <col min="773" max="773" width="16.33203125" style="1" customWidth="1"/>
    <col min="774" max="1023" width="9.109375" style="1"/>
    <col min="1024" max="1024" width="7.88671875" style="1" bestFit="1" customWidth="1"/>
    <col min="1025" max="1025" width="53.44140625" style="1" customWidth="1"/>
    <col min="1026" max="1026" width="9.44140625" style="1" customWidth="1"/>
    <col min="1027" max="1027" width="5.5546875" style="1" customWidth="1"/>
    <col min="1028" max="1028" width="12.33203125" style="1" customWidth="1"/>
    <col min="1029" max="1029" width="16.33203125" style="1" customWidth="1"/>
    <col min="1030" max="1279" width="9.109375" style="1"/>
    <col min="1280" max="1280" width="7.88671875" style="1" bestFit="1" customWidth="1"/>
    <col min="1281" max="1281" width="53.44140625" style="1" customWidth="1"/>
    <col min="1282" max="1282" width="9.44140625" style="1" customWidth="1"/>
    <col min="1283" max="1283" width="5.5546875" style="1" customWidth="1"/>
    <col min="1284" max="1284" width="12.33203125" style="1" customWidth="1"/>
    <col min="1285" max="1285" width="16.33203125" style="1" customWidth="1"/>
    <col min="1286" max="1535" width="9.109375" style="1"/>
    <col min="1536" max="1536" width="7.88671875" style="1" bestFit="1" customWidth="1"/>
    <col min="1537" max="1537" width="53.44140625" style="1" customWidth="1"/>
    <col min="1538" max="1538" width="9.44140625" style="1" customWidth="1"/>
    <col min="1539" max="1539" width="5.5546875" style="1" customWidth="1"/>
    <col min="1540" max="1540" width="12.33203125" style="1" customWidth="1"/>
    <col min="1541" max="1541" width="16.33203125" style="1" customWidth="1"/>
    <col min="1542" max="1791" width="9.109375" style="1"/>
    <col min="1792" max="1792" width="7.88671875" style="1" bestFit="1" customWidth="1"/>
    <col min="1793" max="1793" width="53.44140625" style="1" customWidth="1"/>
    <col min="1794" max="1794" width="9.44140625" style="1" customWidth="1"/>
    <col min="1795" max="1795" width="5.5546875" style="1" customWidth="1"/>
    <col min="1796" max="1796" width="12.33203125" style="1" customWidth="1"/>
    <col min="1797" max="1797" width="16.33203125" style="1" customWidth="1"/>
    <col min="1798" max="2047" width="9.109375" style="1"/>
    <col min="2048" max="2048" width="7.88671875" style="1" bestFit="1" customWidth="1"/>
    <col min="2049" max="2049" width="53.44140625" style="1" customWidth="1"/>
    <col min="2050" max="2050" width="9.44140625" style="1" customWidth="1"/>
    <col min="2051" max="2051" width="5.5546875" style="1" customWidth="1"/>
    <col min="2052" max="2052" width="12.33203125" style="1" customWidth="1"/>
    <col min="2053" max="2053" width="16.33203125" style="1" customWidth="1"/>
    <col min="2054" max="2303" width="9.109375" style="1"/>
    <col min="2304" max="2304" width="7.88671875" style="1" bestFit="1" customWidth="1"/>
    <col min="2305" max="2305" width="53.44140625" style="1" customWidth="1"/>
    <col min="2306" max="2306" width="9.44140625" style="1" customWidth="1"/>
    <col min="2307" max="2307" width="5.5546875" style="1" customWidth="1"/>
    <col min="2308" max="2308" width="12.33203125" style="1" customWidth="1"/>
    <col min="2309" max="2309" width="16.33203125" style="1" customWidth="1"/>
    <col min="2310" max="2559" width="9.109375" style="1"/>
    <col min="2560" max="2560" width="7.88671875" style="1" bestFit="1" customWidth="1"/>
    <col min="2561" max="2561" width="53.44140625" style="1" customWidth="1"/>
    <col min="2562" max="2562" width="9.44140625" style="1" customWidth="1"/>
    <col min="2563" max="2563" width="5.5546875" style="1" customWidth="1"/>
    <col min="2564" max="2564" width="12.33203125" style="1" customWidth="1"/>
    <col min="2565" max="2565" width="16.33203125" style="1" customWidth="1"/>
    <col min="2566" max="2815" width="9.109375" style="1"/>
    <col min="2816" max="2816" width="7.88671875" style="1" bestFit="1" customWidth="1"/>
    <col min="2817" max="2817" width="53.44140625" style="1" customWidth="1"/>
    <col min="2818" max="2818" width="9.44140625" style="1" customWidth="1"/>
    <col min="2819" max="2819" width="5.5546875" style="1" customWidth="1"/>
    <col min="2820" max="2820" width="12.33203125" style="1" customWidth="1"/>
    <col min="2821" max="2821" width="16.33203125" style="1" customWidth="1"/>
    <col min="2822" max="3071" width="9.109375" style="1"/>
    <col min="3072" max="3072" width="7.88671875" style="1" bestFit="1" customWidth="1"/>
    <col min="3073" max="3073" width="53.44140625" style="1" customWidth="1"/>
    <col min="3074" max="3074" width="9.44140625" style="1" customWidth="1"/>
    <col min="3075" max="3075" width="5.5546875" style="1" customWidth="1"/>
    <col min="3076" max="3076" width="12.33203125" style="1" customWidth="1"/>
    <col min="3077" max="3077" width="16.33203125" style="1" customWidth="1"/>
    <col min="3078" max="3327" width="9.109375" style="1"/>
    <col min="3328" max="3328" width="7.88671875" style="1" bestFit="1" customWidth="1"/>
    <col min="3329" max="3329" width="53.44140625" style="1" customWidth="1"/>
    <col min="3330" max="3330" width="9.44140625" style="1" customWidth="1"/>
    <col min="3331" max="3331" width="5.5546875" style="1" customWidth="1"/>
    <col min="3332" max="3332" width="12.33203125" style="1" customWidth="1"/>
    <col min="3333" max="3333" width="16.33203125" style="1" customWidth="1"/>
    <col min="3334" max="3583" width="9.109375" style="1"/>
    <col min="3584" max="3584" width="7.88671875" style="1" bestFit="1" customWidth="1"/>
    <col min="3585" max="3585" width="53.44140625" style="1" customWidth="1"/>
    <col min="3586" max="3586" width="9.44140625" style="1" customWidth="1"/>
    <col min="3587" max="3587" width="5.5546875" style="1" customWidth="1"/>
    <col min="3588" max="3588" width="12.33203125" style="1" customWidth="1"/>
    <col min="3589" max="3589" width="16.33203125" style="1" customWidth="1"/>
    <col min="3590" max="3839" width="9.109375" style="1"/>
    <col min="3840" max="3840" width="7.88671875" style="1" bestFit="1" customWidth="1"/>
    <col min="3841" max="3841" width="53.44140625" style="1" customWidth="1"/>
    <col min="3842" max="3842" width="9.44140625" style="1" customWidth="1"/>
    <col min="3843" max="3843" width="5.5546875" style="1" customWidth="1"/>
    <col min="3844" max="3844" width="12.33203125" style="1" customWidth="1"/>
    <col min="3845" max="3845" width="16.33203125" style="1" customWidth="1"/>
    <col min="3846" max="4095" width="9.109375" style="1"/>
    <col min="4096" max="4096" width="7.88671875" style="1" bestFit="1" customWidth="1"/>
    <col min="4097" max="4097" width="53.44140625" style="1" customWidth="1"/>
    <col min="4098" max="4098" width="9.44140625" style="1" customWidth="1"/>
    <col min="4099" max="4099" width="5.5546875" style="1" customWidth="1"/>
    <col min="4100" max="4100" width="12.33203125" style="1" customWidth="1"/>
    <col min="4101" max="4101" width="16.33203125" style="1" customWidth="1"/>
    <col min="4102" max="4351" width="9.109375" style="1"/>
    <col min="4352" max="4352" width="7.88671875" style="1" bestFit="1" customWidth="1"/>
    <col min="4353" max="4353" width="53.44140625" style="1" customWidth="1"/>
    <col min="4354" max="4354" width="9.44140625" style="1" customWidth="1"/>
    <col min="4355" max="4355" width="5.5546875" style="1" customWidth="1"/>
    <col min="4356" max="4356" width="12.33203125" style="1" customWidth="1"/>
    <col min="4357" max="4357" width="16.33203125" style="1" customWidth="1"/>
    <col min="4358" max="4607" width="9.109375" style="1"/>
    <col min="4608" max="4608" width="7.88671875" style="1" bestFit="1" customWidth="1"/>
    <col min="4609" max="4609" width="53.44140625" style="1" customWidth="1"/>
    <col min="4610" max="4610" width="9.44140625" style="1" customWidth="1"/>
    <col min="4611" max="4611" width="5.5546875" style="1" customWidth="1"/>
    <col min="4612" max="4612" width="12.33203125" style="1" customWidth="1"/>
    <col min="4613" max="4613" width="16.33203125" style="1" customWidth="1"/>
    <col min="4614" max="4863" width="9.109375" style="1"/>
    <col min="4864" max="4864" width="7.88671875" style="1" bestFit="1" customWidth="1"/>
    <col min="4865" max="4865" width="53.44140625" style="1" customWidth="1"/>
    <col min="4866" max="4866" width="9.44140625" style="1" customWidth="1"/>
    <col min="4867" max="4867" width="5.5546875" style="1" customWidth="1"/>
    <col min="4868" max="4868" width="12.33203125" style="1" customWidth="1"/>
    <col min="4869" max="4869" width="16.33203125" style="1" customWidth="1"/>
    <col min="4870" max="5119" width="9.109375" style="1"/>
    <col min="5120" max="5120" width="7.88671875" style="1" bestFit="1" customWidth="1"/>
    <col min="5121" max="5121" width="53.44140625" style="1" customWidth="1"/>
    <col min="5122" max="5122" width="9.44140625" style="1" customWidth="1"/>
    <col min="5123" max="5123" width="5.5546875" style="1" customWidth="1"/>
    <col min="5124" max="5124" width="12.33203125" style="1" customWidth="1"/>
    <col min="5125" max="5125" width="16.33203125" style="1" customWidth="1"/>
    <col min="5126" max="5375" width="9.109375" style="1"/>
    <col min="5376" max="5376" width="7.88671875" style="1" bestFit="1" customWidth="1"/>
    <col min="5377" max="5377" width="53.44140625" style="1" customWidth="1"/>
    <col min="5378" max="5378" width="9.44140625" style="1" customWidth="1"/>
    <col min="5379" max="5379" width="5.5546875" style="1" customWidth="1"/>
    <col min="5380" max="5380" width="12.33203125" style="1" customWidth="1"/>
    <col min="5381" max="5381" width="16.33203125" style="1" customWidth="1"/>
    <col min="5382" max="5631" width="9.109375" style="1"/>
    <col min="5632" max="5632" width="7.88671875" style="1" bestFit="1" customWidth="1"/>
    <col min="5633" max="5633" width="53.44140625" style="1" customWidth="1"/>
    <col min="5634" max="5634" width="9.44140625" style="1" customWidth="1"/>
    <col min="5635" max="5635" width="5.5546875" style="1" customWidth="1"/>
    <col min="5636" max="5636" width="12.33203125" style="1" customWidth="1"/>
    <col min="5637" max="5637" width="16.33203125" style="1" customWidth="1"/>
    <col min="5638" max="5887" width="9.109375" style="1"/>
    <col min="5888" max="5888" width="7.88671875" style="1" bestFit="1" customWidth="1"/>
    <col min="5889" max="5889" width="53.44140625" style="1" customWidth="1"/>
    <col min="5890" max="5890" width="9.44140625" style="1" customWidth="1"/>
    <col min="5891" max="5891" width="5.5546875" style="1" customWidth="1"/>
    <col min="5892" max="5892" width="12.33203125" style="1" customWidth="1"/>
    <col min="5893" max="5893" width="16.33203125" style="1" customWidth="1"/>
    <col min="5894" max="6143" width="9.109375" style="1"/>
    <col min="6144" max="6144" width="7.88671875" style="1" bestFit="1" customWidth="1"/>
    <col min="6145" max="6145" width="53.44140625" style="1" customWidth="1"/>
    <col min="6146" max="6146" width="9.44140625" style="1" customWidth="1"/>
    <col min="6147" max="6147" width="5.5546875" style="1" customWidth="1"/>
    <col min="6148" max="6148" width="12.33203125" style="1" customWidth="1"/>
    <col min="6149" max="6149" width="16.33203125" style="1" customWidth="1"/>
    <col min="6150" max="6399" width="9.109375" style="1"/>
    <col min="6400" max="6400" width="7.88671875" style="1" bestFit="1" customWidth="1"/>
    <col min="6401" max="6401" width="53.44140625" style="1" customWidth="1"/>
    <col min="6402" max="6402" width="9.44140625" style="1" customWidth="1"/>
    <col min="6403" max="6403" width="5.5546875" style="1" customWidth="1"/>
    <col min="6404" max="6404" width="12.33203125" style="1" customWidth="1"/>
    <col min="6405" max="6405" width="16.33203125" style="1" customWidth="1"/>
    <col min="6406" max="6655" width="9.109375" style="1"/>
    <col min="6656" max="6656" width="7.88671875" style="1" bestFit="1" customWidth="1"/>
    <col min="6657" max="6657" width="53.44140625" style="1" customWidth="1"/>
    <col min="6658" max="6658" width="9.44140625" style="1" customWidth="1"/>
    <col min="6659" max="6659" width="5.5546875" style="1" customWidth="1"/>
    <col min="6660" max="6660" width="12.33203125" style="1" customWidth="1"/>
    <col min="6661" max="6661" width="16.33203125" style="1" customWidth="1"/>
    <col min="6662" max="6911" width="9.109375" style="1"/>
    <col min="6912" max="6912" width="7.88671875" style="1" bestFit="1" customWidth="1"/>
    <col min="6913" max="6913" width="53.44140625" style="1" customWidth="1"/>
    <col min="6914" max="6914" width="9.44140625" style="1" customWidth="1"/>
    <col min="6915" max="6915" width="5.5546875" style="1" customWidth="1"/>
    <col min="6916" max="6916" width="12.33203125" style="1" customWidth="1"/>
    <col min="6917" max="6917" width="16.33203125" style="1" customWidth="1"/>
    <col min="6918" max="7167" width="9.109375" style="1"/>
    <col min="7168" max="7168" width="7.88671875" style="1" bestFit="1" customWidth="1"/>
    <col min="7169" max="7169" width="53.44140625" style="1" customWidth="1"/>
    <col min="7170" max="7170" width="9.44140625" style="1" customWidth="1"/>
    <col min="7171" max="7171" width="5.5546875" style="1" customWidth="1"/>
    <col min="7172" max="7172" width="12.33203125" style="1" customWidth="1"/>
    <col min="7173" max="7173" width="16.33203125" style="1" customWidth="1"/>
    <col min="7174" max="7423" width="9.109375" style="1"/>
    <col min="7424" max="7424" width="7.88671875" style="1" bestFit="1" customWidth="1"/>
    <col min="7425" max="7425" width="53.44140625" style="1" customWidth="1"/>
    <col min="7426" max="7426" width="9.44140625" style="1" customWidth="1"/>
    <col min="7427" max="7427" width="5.5546875" style="1" customWidth="1"/>
    <col min="7428" max="7428" width="12.33203125" style="1" customWidth="1"/>
    <col min="7429" max="7429" width="16.33203125" style="1" customWidth="1"/>
    <col min="7430" max="7679" width="9.109375" style="1"/>
    <col min="7680" max="7680" width="7.88671875" style="1" bestFit="1" customWidth="1"/>
    <col min="7681" max="7681" width="53.44140625" style="1" customWidth="1"/>
    <col min="7682" max="7682" width="9.44140625" style="1" customWidth="1"/>
    <col min="7683" max="7683" width="5.5546875" style="1" customWidth="1"/>
    <col min="7684" max="7684" width="12.33203125" style="1" customWidth="1"/>
    <col min="7685" max="7685" width="16.33203125" style="1" customWidth="1"/>
    <col min="7686" max="7935" width="9.109375" style="1"/>
    <col min="7936" max="7936" width="7.88671875" style="1" bestFit="1" customWidth="1"/>
    <col min="7937" max="7937" width="53.44140625" style="1" customWidth="1"/>
    <col min="7938" max="7938" width="9.44140625" style="1" customWidth="1"/>
    <col min="7939" max="7939" width="5.5546875" style="1" customWidth="1"/>
    <col min="7940" max="7940" width="12.33203125" style="1" customWidth="1"/>
    <col min="7941" max="7941" width="16.33203125" style="1" customWidth="1"/>
    <col min="7942" max="8191" width="9.109375" style="1"/>
    <col min="8192" max="8192" width="7.88671875" style="1" bestFit="1" customWidth="1"/>
    <col min="8193" max="8193" width="53.44140625" style="1" customWidth="1"/>
    <col min="8194" max="8194" width="9.44140625" style="1" customWidth="1"/>
    <col min="8195" max="8195" width="5.5546875" style="1" customWidth="1"/>
    <col min="8196" max="8196" width="12.33203125" style="1" customWidth="1"/>
    <col min="8197" max="8197" width="16.33203125" style="1" customWidth="1"/>
    <col min="8198" max="8447" width="9.109375" style="1"/>
    <col min="8448" max="8448" width="7.88671875" style="1" bestFit="1" customWidth="1"/>
    <col min="8449" max="8449" width="53.44140625" style="1" customWidth="1"/>
    <col min="8450" max="8450" width="9.44140625" style="1" customWidth="1"/>
    <col min="8451" max="8451" width="5.5546875" style="1" customWidth="1"/>
    <col min="8452" max="8452" width="12.33203125" style="1" customWidth="1"/>
    <col min="8453" max="8453" width="16.33203125" style="1" customWidth="1"/>
    <col min="8454" max="8703" width="9.109375" style="1"/>
    <col min="8704" max="8704" width="7.88671875" style="1" bestFit="1" customWidth="1"/>
    <col min="8705" max="8705" width="53.44140625" style="1" customWidth="1"/>
    <col min="8706" max="8706" width="9.44140625" style="1" customWidth="1"/>
    <col min="8707" max="8707" width="5.5546875" style="1" customWidth="1"/>
    <col min="8708" max="8708" width="12.33203125" style="1" customWidth="1"/>
    <col min="8709" max="8709" width="16.33203125" style="1" customWidth="1"/>
    <col min="8710" max="8959" width="9.109375" style="1"/>
    <col min="8960" max="8960" width="7.88671875" style="1" bestFit="1" customWidth="1"/>
    <col min="8961" max="8961" width="53.44140625" style="1" customWidth="1"/>
    <col min="8962" max="8962" width="9.44140625" style="1" customWidth="1"/>
    <col min="8963" max="8963" width="5.5546875" style="1" customWidth="1"/>
    <col min="8964" max="8964" width="12.33203125" style="1" customWidth="1"/>
    <col min="8965" max="8965" width="16.33203125" style="1" customWidth="1"/>
    <col min="8966" max="9215" width="9.109375" style="1"/>
    <col min="9216" max="9216" width="7.88671875" style="1" bestFit="1" customWidth="1"/>
    <col min="9217" max="9217" width="53.44140625" style="1" customWidth="1"/>
    <col min="9218" max="9218" width="9.44140625" style="1" customWidth="1"/>
    <col min="9219" max="9219" width="5.5546875" style="1" customWidth="1"/>
    <col min="9220" max="9220" width="12.33203125" style="1" customWidth="1"/>
    <col min="9221" max="9221" width="16.33203125" style="1" customWidth="1"/>
    <col min="9222" max="9471" width="9.109375" style="1"/>
    <col min="9472" max="9472" width="7.88671875" style="1" bestFit="1" customWidth="1"/>
    <col min="9473" max="9473" width="53.44140625" style="1" customWidth="1"/>
    <col min="9474" max="9474" width="9.44140625" style="1" customWidth="1"/>
    <col min="9475" max="9475" width="5.5546875" style="1" customWidth="1"/>
    <col min="9476" max="9476" width="12.33203125" style="1" customWidth="1"/>
    <col min="9477" max="9477" width="16.33203125" style="1" customWidth="1"/>
    <col min="9478" max="9727" width="9.109375" style="1"/>
    <col min="9728" max="9728" width="7.88671875" style="1" bestFit="1" customWidth="1"/>
    <col min="9729" max="9729" width="53.44140625" style="1" customWidth="1"/>
    <col min="9730" max="9730" width="9.44140625" style="1" customWidth="1"/>
    <col min="9731" max="9731" width="5.5546875" style="1" customWidth="1"/>
    <col min="9732" max="9732" width="12.33203125" style="1" customWidth="1"/>
    <col min="9733" max="9733" width="16.33203125" style="1" customWidth="1"/>
    <col min="9734" max="9983" width="9.109375" style="1"/>
    <col min="9984" max="9984" width="7.88671875" style="1" bestFit="1" customWidth="1"/>
    <col min="9985" max="9985" width="53.44140625" style="1" customWidth="1"/>
    <col min="9986" max="9986" width="9.44140625" style="1" customWidth="1"/>
    <col min="9987" max="9987" width="5.5546875" style="1" customWidth="1"/>
    <col min="9988" max="9988" width="12.33203125" style="1" customWidth="1"/>
    <col min="9989" max="9989" width="16.33203125" style="1" customWidth="1"/>
    <col min="9990" max="10239" width="9.109375" style="1"/>
    <col min="10240" max="10240" width="7.88671875" style="1" bestFit="1" customWidth="1"/>
    <col min="10241" max="10241" width="53.44140625" style="1" customWidth="1"/>
    <col min="10242" max="10242" width="9.44140625" style="1" customWidth="1"/>
    <col min="10243" max="10243" width="5.5546875" style="1" customWidth="1"/>
    <col min="10244" max="10244" width="12.33203125" style="1" customWidth="1"/>
    <col min="10245" max="10245" width="16.33203125" style="1" customWidth="1"/>
    <col min="10246" max="10495" width="9.109375" style="1"/>
    <col min="10496" max="10496" width="7.88671875" style="1" bestFit="1" customWidth="1"/>
    <col min="10497" max="10497" width="53.44140625" style="1" customWidth="1"/>
    <col min="10498" max="10498" width="9.44140625" style="1" customWidth="1"/>
    <col min="10499" max="10499" width="5.5546875" style="1" customWidth="1"/>
    <col min="10500" max="10500" width="12.33203125" style="1" customWidth="1"/>
    <col min="10501" max="10501" width="16.33203125" style="1" customWidth="1"/>
    <col min="10502" max="10751" width="9.109375" style="1"/>
    <col min="10752" max="10752" width="7.88671875" style="1" bestFit="1" customWidth="1"/>
    <col min="10753" max="10753" width="53.44140625" style="1" customWidth="1"/>
    <col min="10754" max="10754" width="9.44140625" style="1" customWidth="1"/>
    <col min="10755" max="10755" width="5.5546875" style="1" customWidth="1"/>
    <col min="10756" max="10756" width="12.33203125" style="1" customWidth="1"/>
    <col min="10757" max="10757" width="16.33203125" style="1" customWidth="1"/>
    <col min="10758" max="11007" width="9.109375" style="1"/>
    <col min="11008" max="11008" width="7.88671875" style="1" bestFit="1" customWidth="1"/>
    <col min="11009" max="11009" width="53.44140625" style="1" customWidth="1"/>
    <col min="11010" max="11010" width="9.44140625" style="1" customWidth="1"/>
    <col min="11011" max="11011" width="5.5546875" style="1" customWidth="1"/>
    <col min="11012" max="11012" width="12.33203125" style="1" customWidth="1"/>
    <col min="11013" max="11013" width="16.33203125" style="1" customWidth="1"/>
    <col min="11014" max="11263" width="9.109375" style="1"/>
    <col min="11264" max="11264" width="7.88671875" style="1" bestFit="1" customWidth="1"/>
    <col min="11265" max="11265" width="53.44140625" style="1" customWidth="1"/>
    <col min="11266" max="11266" width="9.44140625" style="1" customWidth="1"/>
    <col min="11267" max="11267" width="5.5546875" style="1" customWidth="1"/>
    <col min="11268" max="11268" width="12.33203125" style="1" customWidth="1"/>
    <col min="11269" max="11269" width="16.33203125" style="1" customWidth="1"/>
    <col min="11270" max="11519" width="9.109375" style="1"/>
    <col min="11520" max="11520" width="7.88671875" style="1" bestFit="1" customWidth="1"/>
    <col min="11521" max="11521" width="53.44140625" style="1" customWidth="1"/>
    <col min="11522" max="11522" width="9.44140625" style="1" customWidth="1"/>
    <col min="11523" max="11523" width="5.5546875" style="1" customWidth="1"/>
    <col min="11524" max="11524" width="12.33203125" style="1" customWidth="1"/>
    <col min="11525" max="11525" width="16.33203125" style="1" customWidth="1"/>
    <col min="11526" max="11775" width="9.109375" style="1"/>
    <col min="11776" max="11776" width="7.88671875" style="1" bestFit="1" customWidth="1"/>
    <col min="11777" max="11777" width="53.44140625" style="1" customWidth="1"/>
    <col min="11778" max="11778" width="9.44140625" style="1" customWidth="1"/>
    <col min="11779" max="11779" width="5.5546875" style="1" customWidth="1"/>
    <col min="11780" max="11780" width="12.33203125" style="1" customWidth="1"/>
    <col min="11781" max="11781" width="16.33203125" style="1" customWidth="1"/>
    <col min="11782" max="12031" width="9.109375" style="1"/>
    <col min="12032" max="12032" width="7.88671875" style="1" bestFit="1" customWidth="1"/>
    <col min="12033" max="12033" width="53.44140625" style="1" customWidth="1"/>
    <col min="12034" max="12034" width="9.44140625" style="1" customWidth="1"/>
    <col min="12035" max="12035" width="5.5546875" style="1" customWidth="1"/>
    <col min="12036" max="12036" width="12.33203125" style="1" customWidth="1"/>
    <col min="12037" max="12037" width="16.33203125" style="1" customWidth="1"/>
    <col min="12038" max="12287" width="9.109375" style="1"/>
    <col min="12288" max="12288" width="7.88671875" style="1" bestFit="1" customWidth="1"/>
    <col min="12289" max="12289" width="53.44140625" style="1" customWidth="1"/>
    <col min="12290" max="12290" width="9.44140625" style="1" customWidth="1"/>
    <col min="12291" max="12291" width="5.5546875" style="1" customWidth="1"/>
    <col min="12292" max="12292" width="12.33203125" style="1" customWidth="1"/>
    <col min="12293" max="12293" width="16.33203125" style="1" customWidth="1"/>
    <col min="12294" max="12543" width="9.109375" style="1"/>
    <col min="12544" max="12544" width="7.88671875" style="1" bestFit="1" customWidth="1"/>
    <col min="12545" max="12545" width="53.44140625" style="1" customWidth="1"/>
    <col min="12546" max="12546" width="9.44140625" style="1" customWidth="1"/>
    <col min="12547" max="12547" width="5.5546875" style="1" customWidth="1"/>
    <col min="12548" max="12548" width="12.33203125" style="1" customWidth="1"/>
    <col min="12549" max="12549" width="16.33203125" style="1" customWidth="1"/>
    <col min="12550" max="12799" width="9.109375" style="1"/>
    <col min="12800" max="12800" width="7.88671875" style="1" bestFit="1" customWidth="1"/>
    <col min="12801" max="12801" width="53.44140625" style="1" customWidth="1"/>
    <col min="12802" max="12802" width="9.44140625" style="1" customWidth="1"/>
    <col min="12803" max="12803" width="5.5546875" style="1" customWidth="1"/>
    <col min="12804" max="12804" width="12.33203125" style="1" customWidth="1"/>
    <col min="12805" max="12805" width="16.33203125" style="1" customWidth="1"/>
    <col min="12806" max="13055" width="9.109375" style="1"/>
    <col min="13056" max="13056" width="7.88671875" style="1" bestFit="1" customWidth="1"/>
    <col min="13057" max="13057" width="53.44140625" style="1" customWidth="1"/>
    <col min="13058" max="13058" width="9.44140625" style="1" customWidth="1"/>
    <col min="13059" max="13059" width="5.5546875" style="1" customWidth="1"/>
    <col min="13060" max="13060" width="12.33203125" style="1" customWidth="1"/>
    <col min="13061" max="13061" width="16.33203125" style="1" customWidth="1"/>
    <col min="13062" max="13311" width="9.109375" style="1"/>
    <col min="13312" max="13312" width="7.88671875" style="1" bestFit="1" customWidth="1"/>
    <col min="13313" max="13313" width="53.44140625" style="1" customWidth="1"/>
    <col min="13314" max="13314" width="9.44140625" style="1" customWidth="1"/>
    <col min="13315" max="13315" width="5.5546875" style="1" customWidth="1"/>
    <col min="13316" max="13316" width="12.33203125" style="1" customWidth="1"/>
    <col min="13317" max="13317" width="16.33203125" style="1" customWidth="1"/>
    <col min="13318" max="13567" width="9.109375" style="1"/>
    <col min="13568" max="13568" width="7.88671875" style="1" bestFit="1" customWidth="1"/>
    <col min="13569" max="13569" width="53.44140625" style="1" customWidth="1"/>
    <col min="13570" max="13570" width="9.44140625" style="1" customWidth="1"/>
    <col min="13571" max="13571" width="5.5546875" style="1" customWidth="1"/>
    <col min="13572" max="13572" width="12.33203125" style="1" customWidth="1"/>
    <col min="13573" max="13573" width="16.33203125" style="1" customWidth="1"/>
    <col min="13574" max="13823" width="9.109375" style="1"/>
    <col min="13824" max="13824" width="7.88671875" style="1" bestFit="1" customWidth="1"/>
    <col min="13825" max="13825" width="53.44140625" style="1" customWidth="1"/>
    <col min="13826" max="13826" width="9.44140625" style="1" customWidth="1"/>
    <col min="13827" max="13827" width="5.5546875" style="1" customWidth="1"/>
    <col min="13828" max="13828" width="12.33203125" style="1" customWidth="1"/>
    <col min="13829" max="13829" width="16.33203125" style="1" customWidth="1"/>
    <col min="13830" max="14079" width="9.109375" style="1"/>
    <col min="14080" max="14080" width="7.88671875" style="1" bestFit="1" customWidth="1"/>
    <col min="14081" max="14081" width="53.44140625" style="1" customWidth="1"/>
    <col min="14082" max="14082" width="9.44140625" style="1" customWidth="1"/>
    <col min="14083" max="14083" width="5.5546875" style="1" customWidth="1"/>
    <col min="14084" max="14084" width="12.33203125" style="1" customWidth="1"/>
    <col min="14085" max="14085" width="16.33203125" style="1" customWidth="1"/>
    <col min="14086" max="14335" width="9.109375" style="1"/>
    <col min="14336" max="14336" width="7.88671875" style="1" bestFit="1" customWidth="1"/>
    <col min="14337" max="14337" width="53.44140625" style="1" customWidth="1"/>
    <col min="14338" max="14338" width="9.44140625" style="1" customWidth="1"/>
    <col min="14339" max="14339" width="5.5546875" style="1" customWidth="1"/>
    <col min="14340" max="14340" width="12.33203125" style="1" customWidth="1"/>
    <col min="14341" max="14341" width="16.33203125" style="1" customWidth="1"/>
    <col min="14342" max="14591" width="9.109375" style="1"/>
    <col min="14592" max="14592" width="7.88671875" style="1" bestFit="1" customWidth="1"/>
    <col min="14593" max="14593" width="53.44140625" style="1" customWidth="1"/>
    <col min="14594" max="14594" width="9.44140625" style="1" customWidth="1"/>
    <col min="14595" max="14595" width="5.5546875" style="1" customWidth="1"/>
    <col min="14596" max="14596" width="12.33203125" style="1" customWidth="1"/>
    <col min="14597" max="14597" width="16.33203125" style="1" customWidth="1"/>
    <col min="14598" max="14847" width="9.109375" style="1"/>
    <col min="14848" max="14848" width="7.88671875" style="1" bestFit="1" customWidth="1"/>
    <col min="14849" max="14849" width="53.44140625" style="1" customWidth="1"/>
    <col min="14850" max="14850" width="9.44140625" style="1" customWidth="1"/>
    <col min="14851" max="14851" width="5.5546875" style="1" customWidth="1"/>
    <col min="14852" max="14852" width="12.33203125" style="1" customWidth="1"/>
    <col min="14853" max="14853" width="16.33203125" style="1" customWidth="1"/>
    <col min="14854" max="15103" width="9.109375" style="1"/>
    <col min="15104" max="15104" width="7.88671875" style="1" bestFit="1" customWidth="1"/>
    <col min="15105" max="15105" width="53.44140625" style="1" customWidth="1"/>
    <col min="15106" max="15106" width="9.44140625" style="1" customWidth="1"/>
    <col min="15107" max="15107" width="5.5546875" style="1" customWidth="1"/>
    <col min="15108" max="15108" width="12.33203125" style="1" customWidth="1"/>
    <col min="15109" max="15109" width="16.33203125" style="1" customWidth="1"/>
    <col min="15110" max="15359" width="9.109375" style="1"/>
    <col min="15360" max="15360" width="7.88671875" style="1" bestFit="1" customWidth="1"/>
    <col min="15361" max="15361" width="53.44140625" style="1" customWidth="1"/>
    <col min="15362" max="15362" width="9.44140625" style="1" customWidth="1"/>
    <col min="15363" max="15363" width="5.5546875" style="1" customWidth="1"/>
    <col min="15364" max="15364" width="12.33203125" style="1" customWidth="1"/>
    <col min="15365" max="15365" width="16.33203125" style="1" customWidth="1"/>
    <col min="15366" max="15615" width="9.109375" style="1"/>
    <col min="15616" max="15616" width="7.88671875" style="1" bestFit="1" customWidth="1"/>
    <col min="15617" max="15617" width="53.44140625" style="1" customWidth="1"/>
    <col min="15618" max="15618" width="9.44140625" style="1" customWidth="1"/>
    <col min="15619" max="15619" width="5.5546875" style="1" customWidth="1"/>
    <col min="15620" max="15620" width="12.33203125" style="1" customWidth="1"/>
    <col min="15621" max="15621" width="16.33203125" style="1" customWidth="1"/>
    <col min="15622" max="15871" width="9.109375" style="1"/>
    <col min="15872" max="15872" width="7.88671875" style="1" bestFit="1" customWidth="1"/>
    <col min="15873" max="15873" width="53.44140625" style="1" customWidth="1"/>
    <col min="15874" max="15874" width="9.44140625" style="1" customWidth="1"/>
    <col min="15875" max="15875" width="5.5546875" style="1" customWidth="1"/>
    <col min="15876" max="15876" width="12.33203125" style="1" customWidth="1"/>
    <col min="15877" max="15877" width="16.33203125" style="1" customWidth="1"/>
    <col min="15878" max="16127" width="9.109375" style="1"/>
    <col min="16128" max="16128" width="7.88671875" style="1" bestFit="1" customWidth="1"/>
    <col min="16129" max="16129" width="53.44140625" style="1" customWidth="1"/>
    <col min="16130" max="16130" width="9.44140625" style="1" customWidth="1"/>
    <col min="16131" max="16131" width="5.5546875" style="1" customWidth="1"/>
    <col min="16132" max="16132" width="12.33203125" style="1" customWidth="1"/>
    <col min="16133" max="16133" width="16.33203125" style="1" customWidth="1"/>
    <col min="16134" max="16384" width="9.109375" style="1"/>
  </cols>
  <sheetData>
    <row r="1" spans="1:7" ht="13.5" customHeight="1" x14ac:dyDescent="0.25">
      <c r="A1" s="53" t="s">
        <v>43</v>
      </c>
      <c r="B1" s="53" t="s">
        <v>42</v>
      </c>
      <c r="C1" s="53" t="s">
        <v>41</v>
      </c>
      <c r="D1" s="53" t="s">
        <v>40</v>
      </c>
      <c r="E1" s="53" t="s">
        <v>39</v>
      </c>
      <c r="F1" s="52" t="s">
        <v>38</v>
      </c>
    </row>
    <row r="2" spans="1:7" ht="13.5" customHeight="1" x14ac:dyDescent="0.25">
      <c r="A2" s="23"/>
      <c r="B2" s="45"/>
      <c r="C2" s="44"/>
      <c r="D2" s="44"/>
      <c r="E2" s="44"/>
      <c r="F2" s="44"/>
    </row>
    <row r="3" spans="1:7" ht="18" customHeight="1" x14ac:dyDescent="0.25">
      <c r="A3" s="51" t="s">
        <v>137</v>
      </c>
      <c r="B3" s="50" t="s">
        <v>138</v>
      </c>
      <c r="C3" s="1"/>
      <c r="D3" s="1"/>
      <c r="E3" s="1"/>
      <c r="F3" s="1"/>
    </row>
    <row r="4" spans="1:7" ht="15.6" x14ac:dyDescent="0.25">
      <c r="A4" s="144"/>
      <c r="B4" s="65"/>
      <c r="C4" s="63"/>
      <c r="D4" s="63"/>
      <c r="E4" s="63"/>
      <c r="F4" s="145"/>
    </row>
    <row r="5" spans="1:7" ht="13.5" customHeight="1" x14ac:dyDescent="0.25">
      <c r="A5" s="76" t="s">
        <v>139</v>
      </c>
      <c r="B5" s="45"/>
      <c r="C5" s="44"/>
      <c r="D5" s="44"/>
      <c r="E5" s="44"/>
      <c r="F5" s="146"/>
      <c r="G5" s="147"/>
    </row>
    <row r="6" spans="1:7" ht="13.5" customHeight="1" x14ac:dyDescent="0.25">
      <c r="A6" s="12" t="s">
        <v>104</v>
      </c>
      <c r="B6" s="148"/>
      <c r="C6" s="39"/>
      <c r="E6" s="39"/>
      <c r="F6" s="149"/>
      <c r="G6" s="150"/>
    </row>
    <row r="7" spans="1:7" ht="13.5" customHeight="1" x14ac:dyDescent="0.25">
      <c r="A7" s="12" t="s">
        <v>103</v>
      </c>
      <c r="C7" s="39"/>
      <c r="E7" s="39"/>
      <c r="F7" s="149"/>
      <c r="G7" s="150"/>
    </row>
    <row r="8" spans="1:7" ht="13.5" customHeight="1" x14ac:dyDescent="0.25">
      <c r="A8" s="12" t="s">
        <v>102</v>
      </c>
      <c r="C8" s="39"/>
      <c r="E8" s="39"/>
      <c r="F8" s="149"/>
      <c r="G8" s="150"/>
    </row>
    <row r="9" spans="1:7" ht="13.5" customHeight="1" x14ac:dyDescent="0.25">
      <c r="A9" s="12" t="s">
        <v>140</v>
      </c>
      <c r="C9" s="39"/>
      <c r="E9" s="39"/>
      <c r="F9" s="149"/>
      <c r="G9" s="150"/>
    </row>
    <row r="10" spans="1:7" ht="13.5" customHeight="1" x14ac:dyDescent="0.25">
      <c r="A10" s="12" t="s">
        <v>141</v>
      </c>
      <c r="C10" s="39"/>
      <c r="E10" s="39"/>
      <c r="F10" s="149"/>
      <c r="G10" s="150"/>
    </row>
    <row r="11" spans="1:7" ht="13.5" customHeight="1" x14ac:dyDescent="0.25">
      <c r="A11" s="12" t="s">
        <v>142</v>
      </c>
      <c r="C11" s="39"/>
      <c r="E11" s="39"/>
      <c r="F11" s="149"/>
      <c r="G11" s="150"/>
    </row>
    <row r="12" spans="1:7" ht="13.5" customHeight="1" x14ac:dyDescent="0.25">
      <c r="A12" s="12" t="s">
        <v>86</v>
      </c>
      <c r="C12" s="39"/>
      <c r="E12" s="39"/>
      <c r="F12" s="149"/>
      <c r="G12" s="150"/>
    </row>
    <row r="13" spans="1:7" ht="26.25" customHeight="1" x14ac:dyDescent="0.25">
      <c r="A13" s="319" t="s">
        <v>143</v>
      </c>
      <c r="B13" s="319"/>
      <c r="C13" s="319"/>
      <c r="D13" s="319"/>
      <c r="E13" s="319"/>
      <c r="F13" s="319"/>
      <c r="G13" s="150"/>
    </row>
    <row r="14" spans="1:7" ht="26.25" customHeight="1" x14ac:dyDescent="0.25">
      <c r="A14" s="319"/>
      <c r="B14" s="319"/>
      <c r="C14" s="319"/>
      <c r="D14" s="319"/>
      <c r="E14" s="319"/>
      <c r="F14" s="319"/>
      <c r="G14" s="150"/>
    </row>
    <row r="15" spans="1:7" ht="13.5" customHeight="1" x14ac:dyDescent="0.25">
      <c r="A15" s="12" t="s">
        <v>144</v>
      </c>
      <c r="C15" s="39"/>
      <c r="E15" s="39"/>
      <c r="F15" s="149"/>
      <c r="G15" s="150"/>
    </row>
    <row r="16" spans="1:7" ht="13.5" customHeight="1" x14ac:dyDescent="0.25">
      <c r="A16" s="12" t="s">
        <v>145</v>
      </c>
      <c r="C16" s="39"/>
      <c r="E16" s="39"/>
      <c r="F16" s="149"/>
      <c r="G16" s="150"/>
    </row>
    <row r="17" spans="1:7" ht="13.5" customHeight="1" x14ac:dyDescent="0.25">
      <c r="A17" s="12" t="s">
        <v>146</v>
      </c>
      <c r="C17" s="39"/>
      <c r="E17" s="39"/>
      <c r="F17" s="149"/>
      <c r="G17" s="150"/>
    </row>
    <row r="18" spans="1:7" ht="13.5" customHeight="1" x14ac:dyDescent="0.25">
      <c r="A18" s="12" t="s">
        <v>147</v>
      </c>
      <c r="C18" s="39"/>
      <c r="E18" s="39"/>
      <c r="F18" s="149"/>
      <c r="G18" s="150"/>
    </row>
    <row r="19" spans="1:7" ht="13.5" customHeight="1" x14ac:dyDescent="0.25">
      <c r="A19" s="12" t="s">
        <v>148</v>
      </c>
      <c r="C19" s="39"/>
      <c r="E19" s="39"/>
      <c r="F19" s="149"/>
      <c r="G19" s="150"/>
    </row>
    <row r="20" spans="1:7" ht="13.5" customHeight="1" x14ac:dyDescent="0.25">
      <c r="A20" s="12" t="s">
        <v>149</v>
      </c>
      <c r="C20" s="39"/>
      <c r="E20" s="39"/>
      <c r="F20" s="149"/>
      <c r="G20" s="150"/>
    </row>
    <row r="21" spans="1:7" ht="13.5" customHeight="1" x14ac:dyDescent="0.25">
      <c r="A21" s="12" t="s">
        <v>150</v>
      </c>
      <c r="C21" s="39"/>
      <c r="E21" s="39"/>
      <c r="F21" s="149"/>
      <c r="G21" s="150"/>
    </row>
    <row r="22" spans="1:7" ht="13.5" customHeight="1" x14ac:dyDescent="0.25">
      <c r="A22" s="12" t="s">
        <v>151</v>
      </c>
      <c r="C22" s="39"/>
      <c r="E22" s="39"/>
      <c r="F22" s="149"/>
      <c r="G22" s="150"/>
    </row>
    <row r="23" spans="1:7" ht="13.5" customHeight="1" x14ac:dyDescent="0.25">
      <c r="A23" s="12" t="s">
        <v>152</v>
      </c>
      <c r="C23" s="39"/>
      <c r="E23" s="39"/>
      <c r="F23" s="149"/>
      <c r="G23" s="150"/>
    </row>
    <row r="24" spans="1:7" ht="13.5" customHeight="1" x14ac:dyDescent="0.25">
      <c r="A24" s="12" t="s">
        <v>153</v>
      </c>
      <c r="C24" s="39"/>
      <c r="E24" s="39"/>
      <c r="F24" s="149"/>
      <c r="G24" s="150"/>
    </row>
    <row r="25" spans="1:7" ht="13.5" customHeight="1" x14ac:dyDescent="0.25">
      <c r="A25" s="12" t="s">
        <v>154</v>
      </c>
      <c r="C25" s="39"/>
      <c r="E25" s="39"/>
      <c r="F25" s="149"/>
      <c r="G25" s="150"/>
    </row>
    <row r="26" spans="1:7" ht="13.5" customHeight="1" x14ac:dyDescent="0.25">
      <c r="A26" s="12" t="s">
        <v>230</v>
      </c>
      <c r="C26" s="39"/>
      <c r="E26" s="39"/>
      <c r="F26" s="149"/>
      <c r="G26" s="150"/>
    </row>
    <row r="27" spans="1:7" ht="13.5" customHeight="1" x14ac:dyDescent="0.25">
      <c r="A27" s="12" t="s">
        <v>155</v>
      </c>
      <c r="C27" s="39"/>
      <c r="E27" s="39"/>
      <c r="F27" s="149"/>
      <c r="G27" s="150"/>
    </row>
    <row r="28" spans="1:7" ht="13.5" customHeight="1" x14ac:dyDescent="0.25">
      <c r="A28" s="12" t="s">
        <v>156</v>
      </c>
      <c r="C28" s="39"/>
      <c r="E28" s="39"/>
      <c r="F28" s="149"/>
      <c r="G28" s="150"/>
    </row>
    <row r="29" spans="1:7" ht="13.5" customHeight="1" x14ac:dyDescent="0.25">
      <c r="A29" s="12" t="s">
        <v>237</v>
      </c>
      <c r="C29" s="39"/>
      <c r="E29" s="39"/>
      <c r="F29" s="149"/>
      <c r="G29" s="150"/>
    </row>
    <row r="30" spans="1:7" ht="13.5" customHeight="1" x14ac:dyDescent="0.25">
      <c r="A30" s="12" t="s">
        <v>157</v>
      </c>
      <c r="C30" s="39"/>
      <c r="E30" s="39"/>
      <c r="F30" s="149"/>
      <c r="G30" s="150"/>
    </row>
    <row r="31" spans="1:7" ht="30.75" customHeight="1" x14ac:dyDescent="0.25">
      <c r="A31" s="319" t="s">
        <v>158</v>
      </c>
      <c r="B31" s="319"/>
      <c r="C31" s="319"/>
      <c r="D31" s="319"/>
      <c r="E31" s="319"/>
      <c r="F31" s="319"/>
    </row>
    <row r="32" spans="1:7" ht="30.75" customHeight="1" x14ac:dyDescent="0.25">
      <c r="A32" s="319"/>
      <c r="B32" s="319"/>
      <c r="C32" s="319"/>
      <c r="D32" s="319"/>
      <c r="E32" s="319"/>
      <c r="F32" s="319"/>
    </row>
    <row r="33" spans="1:6" ht="132" x14ac:dyDescent="0.25">
      <c r="A33" s="70"/>
      <c r="B33" s="151" t="s">
        <v>159</v>
      </c>
      <c r="D33" s="72"/>
      <c r="E33" s="72"/>
      <c r="F33" s="72"/>
    </row>
    <row r="34" spans="1:6" ht="13.5" customHeight="1" x14ac:dyDescent="0.25">
      <c r="A34" s="41"/>
      <c r="B34" s="69"/>
      <c r="C34" s="1"/>
      <c r="D34" s="1"/>
      <c r="E34" s="1"/>
      <c r="F34" s="1"/>
    </row>
    <row r="35" spans="1:6" ht="13.8" x14ac:dyDescent="0.25">
      <c r="A35" s="23"/>
      <c r="B35" s="45"/>
      <c r="C35" s="44"/>
      <c r="D35" s="44"/>
      <c r="E35" s="44"/>
      <c r="F35" s="44"/>
    </row>
    <row r="36" spans="1:6" ht="291" thickBot="1" x14ac:dyDescent="0.3">
      <c r="A36" s="33" t="s">
        <v>37</v>
      </c>
      <c r="B36" s="61" t="s">
        <v>556</v>
      </c>
      <c r="C36" s="32"/>
      <c r="D36" s="37"/>
      <c r="E36" s="37"/>
      <c r="F36" s="42"/>
    </row>
    <row r="37" spans="1:6" ht="21" customHeight="1" thickBot="1" x14ac:dyDescent="0.3">
      <c r="A37" s="29"/>
      <c r="B37" s="28"/>
      <c r="C37" s="35">
        <v>348</v>
      </c>
      <c r="D37" s="26" t="s">
        <v>27</v>
      </c>
      <c r="E37" s="25"/>
      <c r="F37" s="24">
        <f>C37*E37</f>
        <v>0</v>
      </c>
    </row>
    <row r="38" spans="1:6" ht="13.5" customHeight="1" x14ac:dyDescent="0.25">
      <c r="A38" s="23"/>
      <c r="B38" s="45"/>
      <c r="C38" s="44"/>
      <c r="D38" s="44"/>
      <c r="E38" s="44"/>
      <c r="F38" s="44"/>
    </row>
    <row r="39" spans="1:6" ht="53.4" thickBot="1" x14ac:dyDescent="0.3">
      <c r="A39" s="33" t="s">
        <v>36</v>
      </c>
      <c r="B39" s="60" t="s">
        <v>521</v>
      </c>
      <c r="C39" s="32"/>
      <c r="D39" s="37"/>
      <c r="E39" s="37"/>
      <c r="F39" s="42"/>
    </row>
    <row r="40" spans="1:6" ht="21.75" customHeight="1" thickBot="1" x14ac:dyDescent="0.3">
      <c r="A40" s="82"/>
      <c r="B40" s="28"/>
      <c r="C40" s="81">
        <v>0.1</v>
      </c>
      <c r="D40" s="26"/>
      <c r="E40" s="25">
        <f>SUM(F33:F39)</f>
        <v>0</v>
      </c>
      <c r="F40" s="24">
        <f>E40*C40</f>
        <v>0</v>
      </c>
    </row>
    <row r="41" spans="1:6" ht="13.8" x14ac:dyDescent="0.25">
      <c r="A41" s="23"/>
      <c r="B41" s="1"/>
      <c r="C41" s="1"/>
      <c r="D41" s="1"/>
      <c r="E41" s="1"/>
      <c r="F41" s="1"/>
    </row>
    <row r="42" spans="1:6" ht="14.4" thickBot="1" x14ac:dyDescent="0.3">
      <c r="A42" s="23"/>
      <c r="B42" s="1"/>
      <c r="C42" s="1"/>
      <c r="D42" s="1"/>
      <c r="E42" s="1"/>
      <c r="F42" s="1"/>
    </row>
    <row r="43" spans="1:6" ht="21" customHeight="1" thickBot="1" x14ac:dyDescent="0.3">
      <c r="A43" s="22" t="s">
        <v>137</v>
      </c>
      <c r="B43" s="50" t="s">
        <v>138</v>
      </c>
      <c r="C43" s="288" t="s">
        <v>24</v>
      </c>
      <c r="D43" s="285"/>
      <c r="E43" s="20"/>
      <c r="F43" s="19">
        <f>SUM(F33:F42)</f>
        <v>0</v>
      </c>
    </row>
  </sheetData>
  <mergeCells count="3">
    <mergeCell ref="A13:F14"/>
    <mergeCell ref="A31:F32"/>
    <mergeCell ref="C43:D43"/>
  </mergeCells>
  <conditionalFormatting sqref="E40">
    <cfRule type="cellIs" dxfId="13" priority="101" stopIfTrue="1" operator="equal">
      <formula>0</formula>
    </cfRule>
  </conditionalFormatting>
  <conditionalFormatting sqref="F1:F37">
    <cfRule type="cellIs" dxfId="12" priority="68" stopIfTrue="1" operator="equal">
      <formula>0</formula>
    </cfRule>
  </conditionalFormatting>
  <conditionalFormatting sqref="F38:F65520">
    <cfRule type="cellIs" dxfId="11" priority="107" stopIfTrue="1" operator="equal">
      <formula>0</formula>
    </cfRule>
  </conditionalFormatting>
  <conditionalFormatting sqref="F39:F40">
    <cfRule type="cellIs" dxfId="10" priority="102" stopIfTrue="1" operator="equal">
      <formula>0</formula>
    </cfRule>
    <cfRule type="cellIs" dxfId="9" priority="103" stopIfTrue="1" operator="equal">
      <formula>0</formula>
    </cfRule>
  </conditionalFormatting>
  <conditionalFormatting sqref="G5:G32">
    <cfRule type="cellIs" dxfId="8" priority="104" stopIfTrue="1" operator="greaterThan">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32" max="5"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2:G43"/>
  <sheetViews>
    <sheetView view="pageBreakPreview" topLeftCell="A28" zoomScaleNormal="100" zoomScaleSheetLayoutView="100" workbookViewId="0">
      <selection activeCell="F31" sqref="F31"/>
    </sheetView>
  </sheetViews>
  <sheetFormatPr defaultRowHeight="13.2" x14ac:dyDescent="0.25"/>
  <cols>
    <col min="1" max="1" width="6.5546875" style="101" customWidth="1"/>
    <col min="2" max="2" width="53.5546875" style="123" customWidth="1"/>
    <col min="3" max="3" width="8.44140625" style="104" customWidth="1"/>
    <col min="4" max="4" width="5.44140625" style="124" customWidth="1"/>
    <col min="5" max="5" width="10.88671875" style="104" customWidth="1"/>
    <col min="6" max="6" width="16" style="104" customWidth="1"/>
    <col min="7" max="8" width="9.109375"/>
    <col min="9" max="9" width="49.88671875" customWidth="1"/>
    <col min="10" max="256" width="9.109375"/>
    <col min="257" max="257" width="10.6640625" bestFit="1" customWidth="1"/>
    <col min="258" max="258" width="53.5546875" customWidth="1"/>
    <col min="259" max="259" width="8.44140625" customWidth="1"/>
    <col min="260" max="260" width="5.44140625" customWidth="1"/>
    <col min="261" max="261" width="10.88671875" customWidth="1"/>
    <col min="262" max="262" width="16" customWidth="1"/>
    <col min="263" max="264" width="9.109375"/>
    <col min="265" max="265" width="49.88671875" customWidth="1"/>
    <col min="266" max="512" width="9.109375"/>
    <col min="513" max="513" width="10.6640625" bestFit="1" customWidth="1"/>
    <col min="514" max="514" width="53.5546875" customWidth="1"/>
    <col min="515" max="515" width="8.44140625" customWidth="1"/>
    <col min="516" max="516" width="5.44140625" customWidth="1"/>
    <col min="517" max="517" width="10.88671875" customWidth="1"/>
    <col min="518" max="518" width="16" customWidth="1"/>
    <col min="519" max="520" width="9.109375"/>
    <col min="521" max="521" width="49.88671875" customWidth="1"/>
    <col min="522" max="768" width="9.109375"/>
    <col min="769" max="769" width="10.6640625" bestFit="1" customWidth="1"/>
    <col min="770" max="770" width="53.5546875" customWidth="1"/>
    <col min="771" max="771" width="8.44140625" customWidth="1"/>
    <col min="772" max="772" width="5.44140625" customWidth="1"/>
    <col min="773" max="773" width="10.88671875" customWidth="1"/>
    <col min="774" max="774" width="16" customWidth="1"/>
    <col min="775" max="776" width="9.109375"/>
    <col min="777" max="777" width="49.88671875" customWidth="1"/>
    <col min="778" max="1024" width="9.109375"/>
    <col min="1025" max="1025" width="10.6640625" bestFit="1" customWidth="1"/>
    <col min="1026" max="1026" width="53.5546875" customWidth="1"/>
    <col min="1027" max="1027" width="8.44140625" customWidth="1"/>
    <col min="1028" max="1028" width="5.44140625" customWidth="1"/>
    <col min="1029" max="1029" width="10.88671875" customWidth="1"/>
    <col min="1030" max="1030" width="16" customWidth="1"/>
    <col min="1031" max="1032" width="9.109375"/>
    <col min="1033" max="1033" width="49.88671875" customWidth="1"/>
    <col min="1034" max="1280" width="9.109375"/>
    <col min="1281" max="1281" width="10.6640625" bestFit="1" customWidth="1"/>
    <col min="1282" max="1282" width="53.5546875" customWidth="1"/>
    <col min="1283" max="1283" width="8.44140625" customWidth="1"/>
    <col min="1284" max="1284" width="5.44140625" customWidth="1"/>
    <col min="1285" max="1285" width="10.88671875" customWidth="1"/>
    <col min="1286" max="1286" width="16" customWidth="1"/>
    <col min="1287" max="1288" width="9.109375"/>
    <col min="1289" max="1289" width="49.88671875" customWidth="1"/>
    <col min="1290" max="1536" width="9.109375"/>
    <col min="1537" max="1537" width="10.6640625" bestFit="1" customWidth="1"/>
    <col min="1538" max="1538" width="53.5546875" customWidth="1"/>
    <col min="1539" max="1539" width="8.44140625" customWidth="1"/>
    <col min="1540" max="1540" width="5.44140625" customWidth="1"/>
    <col min="1541" max="1541" width="10.88671875" customWidth="1"/>
    <col min="1542" max="1542" width="16" customWidth="1"/>
    <col min="1543" max="1544" width="9.109375"/>
    <col min="1545" max="1545" width="49.88671875" customWidth="1"/>
    <col min="1546" max="1792" width="9.109375"/>
    <col min="1793" max="1793" width="10.6640625" bestFit="1" customWidth="1"/>
    <col min="1794" max="1794" width="53.5546875" customWidth="1"/>
    <col min="1795" max="1795" width="8.44140625" customWidth="1"/>
    <col min="1796" max="1796" width="5.44140625" customWidth="1"/>
    <col min="1797" max="1797" width="10.88671875" customWidth="1"/>
    <col min="1798" max="1798" width="16" customWidth="1"/>
    <col min="1799" max="1800" width="9.109375"/>
    <col min="1801" max="1801" width="49.88671875" customWidth="1"/>
    <col min="1802" max="2048" width="9.109375"/>
    <col min="2049" max="2049" width="10.6640625" bestFit="1" customWidth="1"/>
    <col min="2050" max="2050" width="53.5546875" customWidth="1"/>
    <col min="2051" max="2051" width="8.44140625" customWidth="1"/>
    <col min="2052" max="2052" width="5.44140625" customWidth="1"/>
    <col min="2053" max="2053" width="10.88671875" customWidth="1"/>
    <col min="2054" max="2054" width="16" customWidth="1"/>
    <col min="2055" max="2056" width="9.109375"/>
    <col min="2057" max="2057" width="49.88671875" customWidth="1"/>
    <col min="2058" max="2304" width="9.109375"/>
    <col min="2305" max="2305" width="10.6640625" bestFit="1" customWidth="1"/>
    <col min="2306" max="2306" width="53.5546875" customWidth="1"/>
    <col min="2307" max="2307" width="8.44140625" customWidth="1"/>
    <col min="2308" max="2308" width="5.44140625" customWidth="1"/>
    <col min="2309" max="2309" width="10.88671875" customWidth="1"/>
    <col min="2310" max="2310" width="16" customWidth="1"/>
    <col min="2311" max="2312" width="9.109375"/>
    <col min="2313" max="2313" width="49.88671875" customWidth="1"/>
    <col min="2314" max="2560" width="9.109375"/>
    <col min="2561" max="2561" width="10.6640625" bestFit="1" customWidth="1"/>
    <col min="2562" max="2562" width="53.5546875" customWidth="1"/>
    <col min="2563" max="2563" width="8.44140625" customWidth="1"/>
    <col min="2564" max="2564" width="5.44140625" customWidth="1"/>
    <col min="2565" max="2565" width="10.88671875" customWidth="1"/>
    <col min="2566" max="2566" width="16" customWidth="1"/>
    <col min="2567" max="2568" width="9.109375"/>
    <col min="2569" max="2569" width="49.88671875" customWidth="1"/>
    <col min="2570" max="2816" width="9.109375"/>
    <col min="2817" max="2817" width="10.6640625" bestFit="1" customWidth="1"/>
    <col min="2818" max="2818" width="53.5546875" customWidth="1"/>
    <col min="2819" max="2819" width="8.44140625" customWidth="1"/>
    <col min="2820" max="2820" width="5.44140625" customWidth="1"/>
    <col min="2821" max="2821" width="10.88671875" customWidth="1"/>
    <col min="2822" max="2822" width="16" customWidth="1"/>
    <col min="2823" max="2824" width="9.109375"/>
    <col min="2825" max="2825" width="49.88671875" customWidth="1"/>
    <col min="2826" max="3072" width="9.109375"/>
    <col min="3073" max="3073" width="10.6640625" bestFit="1" customWidth="1"/>
    <col min="3074" max="3074" width="53.5546875" customWidth="1"/>
    <col min="3075" max="3075" width="8.44140625" customWidth="1"/>
    <col min="3076" max="3076" width="5.44140625" customWidth="1"/>
    <col min="3077" max="3077" width="10.88671875" customWidth="1"/>
    <col min="3078" max="3078" width="16" customWidth="1"/>
    <col min="3079" max="3080" width="9.109375"/>
    <col min="3081" max="3081" width="49.88671875" customWidth="1"/>
    <col min="3082" max="3328" width="9.109375"/>
    <col min="3329" max="3329" width="10.6640625" bestFit="1" customWidth="1"/>
    <col min="3330" max="3330" width="53.5546875" customWidth="1"/>
    <col min="3331" max="3331" width="8.44140625" customWidth="1"/>
    <col min="3332" max="3332" width="5.44140625" customWidth="1"/>
    <col min="3333" max="3333" width="10.88671875" customWidth="1"/>
    <col min="3334" max="3334" width="16" customWidth="1"/>
    <col min="3335" max="3336" width="9.109375"/>
    <col min="3337" max="3337" width="49.88671875" customWidth="1"/>
    <col min="3338" max="3584" width="9.109375"/>
    <col min="3585" max="3585" width="10.6640625" bestFit="1" customWidth="1"/>
    <col min="3586" max="3586" width="53.5546875" customWidth="1"/>
    <col min="3587" max="3587" width="8.44140625" customWidth="1"/>
    <col min="3588" max="3588" width="5.44140625" customWidth="1"/>
    <col min="3589" max="3589" width="10.88671875" customWidth="1"/>
    <col min="3590" max="3590" width="16" customWidth="1"/>
    <col min="3591" max="3592" width="9.109375"/>
    <col min="3593" max="3593" width="49.88671875" customWidth="1"/>
    <col min="3594" max="3840" width="9.109375"/>
    <col min="3841" max="3841" width="10.6640625" bestFit="1" customWidth="1"/>
    <col min="3842" max="3842" width="53.5546875" customWidth="1"/>
    <col min="3843" max="3843" width="8.44140625" customWidth="1"/>
    <col min="3844" max="3844" width="5.44140625" customWidth="1"/>
    <col min="3845" max="3845" width="10.88671875" customWidth="1"/>
    <col min="3846" max="3846" width="16" customWidth="1"/>
    <col min="3847" max="3848" width="9.109375"/>
    <col min="3849" max="3849" width="49.88671875" customWidth="1"/>
    <col min="3850" max="4096" width="9.109375"/>
    <col min="4097" max="4097" width="10.6640625" bestFit="1" customWidth="1"/>
    <col min="4098" max="4098" width="53.5546875" customWidth="1"/>
    <col min="4099" max="4099" width="8.44140625" customWidth="1"/>
    <col min="4100" max="4100" width="5.44140625" customWidth="1"/>
    <col min="4101" max="4101" width="10.88671875" customWidth="1"/>
    <col min="4102" max="4102" width="16" customWidth="1"/>
    <col min="4103" max="4104" width="9.109375"/>
    <col min="4105" max="4105" width="49.88671875" customWidth="1"/>
    <col min="4106" max="4352" width="9.109375"/>
    <col min="4353" max="4353" width="10.6640625" bestFit="1" customWidth="1"/>
    <col min="4354" max="4354" width="53.5546875" customWidth="1"/>
    <col min="4355" max="4355" width="8.44140625" customWidth="1"/>
    <col min="4356" max="4356" width="5.44140625" customWidth="1"/>
    <col min="4357" max="4357" width="10.88671875" customWidth="1"/>
    <col min="4358" max="4358" width="16" customWidth="1"/>
    <col min="4359" max="4360" width="9.109375"/>
    <col min="4361" max="4361" width="49.88671875" customWidth="1"/>
    <col min="4362" max="4608" width="9.109375"/>
    <col min="4609" max="4609" width="10.6640625" bestFit="1" customWidth="1"/>
    <col min="4610" max="4610" width="53.5546875" customWidth="1"/>
    <col min="4611" max="4611" width="8.44140625" customWidth="1"/>
    <col min="4612" max="4612" width="5.44140625" customWidth="1"/>
    <col min="4613" max="4613" width="10.88671875" customWidth="1"/>
    <col min="4614" max="4614" width="16" customWidth="1"/>
    <col min="4615" max="4616" width="9.109375"/>
    <col min="4617" max="4617" width="49.88671875" customWidth="1"/>
    <col min="4618" max="4864" width="9.109375"/>
    <col min="4865" max="4865" width="10.6640625" bestFit="1" customWidth="1"/>
    <col min="4866" max="4866" width="53.5546875" customWidth="1"/>
    <col min="4867" max="4867" width="8.44140625" customWidth="1"/>
    <col min="4868" max="4868" width="5.44140625" customWidth="1"/>
    <col min="4869" max="4869" width="10.88671875" customWidth="1"/>
    <col min="4870" max="4870" width="16" customWidth="1"/>
    <col min="4871" max="4872" width="9.109375"/>
    <col min="4873" max="4873" width="49.88671875" customWidth="1"/>
    <col min="4874" max="5120" width="9.109375"/>
    <col min="5121" max="5121" width="10.6640625" bestFit="1" customWidth="1"/>
    <col min="5122" max="5122" width="53.5546875" customWidth="1"/>
    <col min="5123" max="5123" width="8.44140625" customWidth="1"/>
    <col min="5124" max="5124" width="5.44140625" customWidth="1"/>
    <col min="5125" max="5125" width="10.88671875" customWidth="1"/>
    <col min="5126" max="5126" width="16" customWidth="1"/>
    <col min="5127" max="5128" width="9.109375"/>
    <col min="5129" max="5129" width="49.88671875" customWidth="1"/>
    <col min="5130" max="5376" width="9.109375"/>
    <col min="5377" max="5377" width="10.6640625" bestFit="1" customWidth="1"/>
    <col min="5378" max="5378" width="53.5546875" customWidth="1"/>
    <col min="5379" max="5379" width="8.44140625" customWidth="1"/>
    <col min="5380" max="5380" width="5.44140625" customWidth="1"/>
    <col min="5381" max="5381" width="10.88671875" customWidth="1"/>
    <col min="5382" max="5382" width="16" customWidth="1"/>
    <col min="5383" max="5384" width="9.109375"/>
    <col min="5385" max="5385" width="49.88671875" customWidth="1"/>
    <col min="5386" max="5632" width="9.109375"/>
    <col min="5633" max="5633" width="10.6640625" bestFit="1" customWidth="1"/>
    <col min="5634" max="5634" width="53.5546875" customWidth="1"/>
    <col min="5635" max="5635" width="8.44140625" customWidth="1"/>
    <col min="5636" max="5636" width="5.44140625" customWidth="1"/>
    <col min="5637" max="5637" width="10.88671875" customWidth="1"/>
    <col min="5638" max="5638" width="16" customWidth="1"/>
    <col min="5639" max="5640" width="9.109375"/>
    <col min="5641" max="5641" width="49.88671875" customWidth="1"/>
    <col min="5642" max="5888" width="9.109375"/>
    <col min="5889" max="5889" width="10.6640625" bestFit="1" customWidth="1"/>
    <col min="5890" max="5890" width="53.5546875" customWidth="1"/>
    <col min="5891" max="5891" width="8.44140625" customWidth="1"/>
    <col min="5892" max="5892" width="5.44140625" customWidth="1"/>
    <col min="5893" max="5893" width="10.88671875" customWidth="1"/>
    <col min="5894" max="5894" width="16" customWidth="1"/>
    <col min="5895" max="5896" width="9.109375"/>
    <col min="5897" max="5897" width="49.88671875" customWidth="1"/>
    <col min="5898" max="6144" width="9.109375"/>
    <col min="6145" max="6145" width="10.6640625" bestFit="1" customWidth="1"/>
    <col min="6146" max="6146" width="53.5546875" customWidth="1"/>
    <col min="6147" max="6147" width="8.44140625" customWidth="1"/>
    <col min="6148" max="6148" width="5.44140625" customWidth="1"/>
    <col min="6149" max="6149" width="10.88671875" customWidth="1"/>
    <col min="6150" max="6150" width="16" customWidth="1"/>
    <col min="6151" max="6152" width="9.109375"/>
    <col min="6153" max="6153" width="49.88671875" customWidth="1"/>
    <col min="6154" max="6400" width="9.109375"/>
    <col min="6401" max="6401" width="10.6640625" bestFit="1" customWidth="1"/>
    <col min="6402" max="6402" width="53.5546875" customWidth="1"/>
    <col min="6403" max="6403" width="8.44140625" customWidth="1"/>
    <col min="6404" max="6404" width="5.44140625" customWidth="1"/>
    <col min="6405" max="6405" width="10.88671875" customWidth="1"/>
    <col min="6406" max="6406" width="16" customWidth="1"/>
    <col min="6407" max="6408" width="9.109375"/>
    <col min="6409" max="6409" width="49.88671875" customWidth="1"/>
    <col min="6410" max="6656" width="9.109375"/>
    <col min="6657" max="6657" width="10.6640625" bestFit="1" customWidth="1"/>
    <col min="6658" max="6658" width="53.5546875" customWidth="1"/>
    <col min="6659" max="6659" width="8.44140625" customWidth="1"/>
    <col min="6660" max="6660" width="5.44140625" customWidth="1"/>
    <col min="6661" max="6661" width="10.88671875" customWidth="1"/>
    <col min="6662" max="6662" width="16" customWidth="1"/>
    <col min="6663" max="6664" width="9.109375"/>
    <col min="6665" max="6665" width="49.88671875" customWidth="1"/>
    <col min="6666" max="6912" width="9.109375"/>
    <col min="6913" max="6913" width="10.6640625" bestFit="1" customWidth="1"/>
    <col min="6914" max="6914" width="53.5546875" customWidth="1"/>
    <col min="6915" max="6915" width="8.44140625" customWidth="1"/>
    <col min="6916" max="6916" width="5.44140625" customWidth="1"/>
    <col min="6917" max="6917" width="10.88671875" customWidth="1"/>
    <col min="6918" max="6918" width="16" customWidth="1"/>
    <col min="6919" max="6920" width="9.109375"/>
    <col min="6921" max="6921" width="49.88671875" customWidth="1"/>
    <col min="6922" max="7168" width="9.109375"/>
    <col min="7169" max="7169" width="10.6640625" bestFit="1" customWidth="1"/>
    <col min="7170" max="7170" width="53.5546875" customWidth="1"/>
    <col min="7171" max="7171" width="8.44140625" customWidth="1"/>
    <col min="7172" max="7172" width="5.44140625" customWidth="1"/>
    <col min="7173" max="7173" width="10.88671875" customWidth="1"/>
    <col min="7174" max="7174" width="16" customWidth="1"/>
    <col min="7175" max="7176" width="9.109375"/>
    <col min="7177" max="7177" width="49.88671875" customWidth="1"/>
    <col min="7178" max="7424" width="9.109375"/>
    <col min="7425" max="7425" width="10.6640625" bestFit="1" customWidth="1"/>
    <col min="7426" max="7426" width="53.5546875" customWidth="1"/>
    <col min="7427" max="7427" width="8.44140625" customWidth="1"/>
    <col min="7428" max="7428" width="5.44140625" customWidth="1"/>
    <col min="7429" max="7429" width="10.88671875" customWidth="1"/>
    <col min="7430" max="7430" width="16" customWidth="1"/>
    <col min="7431" max="7432" width="9.109375"/>
    <col min="7433" max="7433" width="49.88671875" customWidth="1"/>
    <col min="7434" max="7680" width="9.109375"/>
    <col min="7681" max="7681" width="10.6640625" bestFit="1" customWidth="1"/>
    <col min="7682" max="7682" width="53.5546875" customWidth="1"/>
    <col min="7683" max="7683" width="8.44140625" customWidth="1"/>
    <col min="7684" max="7684" width="5.44140625" customWidth="1"/>
    <col min="7685" max="7685" width="10.88671875" customWidth="1"/>
    <col min="7686" max="7686" width="16" customWidth="1"/>
    <col min="7687" max="7688" width="9.109375"/>
    <col min="7689" max="7689" width="49.88671875" customWidth="1"/>
    <col min="7690" max="7936" width="9.109375"/>
    <col min="7937" max="7937" width="10.6640625" bestFit="1" customWidth="1"/>
    <col min="7938" max="7938" width="53.5546875" customWidth="1"/>
    <col min="7939" max="7939" width="8.44140625" customWidth="1"/>
    <col min="7940" max="7940" width="5.44140625" customWidth="1"/>
    <col min="7941" max="7941" width="10.88671875" customWidth="1"/>
    <col min="7942" max="7942" width="16" customWidth="1"/>
    <col min="7943" max="7944" width="9.109375"/>
    <col min="7945" max="7945" width="49.88671875" customWidth="1"/>
    <col min="7946" max="8192" width="9.109375"/>
    <col min="8193" max="8193" width="10.6640625" bestFit="1" customWidth="1"/>
    <col min="8194" max="8194" width="53.5546875" customWidth="1"/>
    <col min="8195" max="8195" width="8.44140625" customWidth="1"/>
    <col min="8196" max="8196" width="5.44140625" customWidth="1"/>
    <col min="8197" max="8197" width="10.88671875" customWidth="1"/>
    <col min="8198" max="8198" width="16" customWidth="1"/>
    <col min="8199" max="8200" width="9.109375"/>
    <col min="8201" max="8201" width="49.88671875" customWidth="1"/>
    <col min="8202" max="8448" width="9.109375"/>
    <col min="8449" max="8449" width="10.6640625" bestFit="1" customWidth="1"/>
    <col min="8450" max="8450" width="53.5546875" customWidth="1"/>
    <col min="8451" max="8451" width="8.44140625" customWidth="1"/>
    <col min="8452" max="8452" width="5.44140625" customWidth="1"/>
    <col min="8453" max="8453" width="10.88671875" customWidth="1"/>
    <col min="8454" max="8454" width="16" customWidth="1"/>
    <col min="8455" max="8456" width="9.109375"/>
    <col min="8457" max="8457" width="49.88671875" customWidth="1"/>
    <col min="8458" max="8704" width="9.109375"/>
    <col min="8705" max="8705" width="10.6640625" bestFit="1" customWidth="1"/>
    <col min="8706" max="8706" width="53.5546875" customWidth="1"/>
    <col min="8707" max="8707" width="8.44140625" customWidth="1"/>
    <col min="8708" max="8708" width="5.44140625" customWidth="1"/>
    <col min="8709" max="8709" width="10.88671875" customWidth="1"/>
    <col min="8710" max="8710" width="16" customWidth="1"/>
    <col min="8711" max="8712" width="9.109375"/>
    <col min="8713" max="8713" width="49.88671875" customWidth="1"/>
    <col min="8714" max="8960" width="9.109375"/>
    <col min="8961" max="8961" width="10.6640625" bestFit="1" customWidth="1"/>
    <col min="8962" max="8962" width="53.5546875" customWidth="1"/>
    <col min="8963" max="8963" width="8.44140625" customWidth="1"/>
    <col min="8964" max="8964" width="5.44140625" customWidth="1"/>
    <col min="8965" max="8965" width="10.88671875" customWidth="1"/>
    <col min="8966" max="8966" width="16" customWidth="1"/>
    <col min="8967" max="8968" width="9.109375"/>
    <col min="8969" max="8969" width="49.88671875" customWidth="1"/>
    <col min="8970" max="9216" width="9.109375"/>
    <col min="9217" max="9217" width="10.6640625" bestFit="1" customWidth="1"/>
    <col min="9218" max="9218" width="53.5546875" customWidth="1"/>
    <col min="9219" max="9219" width="8.44140625" customWidth="1"/>
    <col min="9220" max="9220" width="5.44140625" customWidth="1"/>
    <col min="9221" max="9221" width="10.88671875" customWidth="1"/>
    <col min="9222" max="9222" width="16" customWidth="1"/>
    <col min="9223" max="9224" width="9.109375"/>
    <col min="9225" max="9225" width="49.88671875" customWidth="1"/>
    <col min="9226" max="9472" width="9.109375"/>
    <col min="9473" max="9473" width="10.6640625" bestFit="1" customWidth="1"/>
    <col min="9474" max="9474" width="53.5546875" customWidth="1"/>
    <col min="9475" max="9475" width="8.44140625" customWidth="1"/>
    <col min="9476" max="9476" width="5.44140625" customWidth="1"/>
    <col min="9477" max="9477" width="10.88671875" customWidth="1"/>
    <col min="9478" max="9478" width="16" customWidth="1"/>
    <col min="9479" max="9480" width="9.109375"/>
    <col min="9481" max="9481" width="49.88671875" customWidth="1"/>
    <col min="9482" max="9728" width="9.109375"/>
    <col min="9729" max="9729" width="10.6640625" bestFit="1" customWidth="1"/>
    <col min="9730" max="9730" width="53.5546875" customWidth="1"/>
    <col min="9731" max="9731" width="8.44140625" customWidth="1"/>
    <col min="9732" max="9732" width="5.44140625" customWidth="1"/>
    <col min="9733" max="9733" width="10.88671875" customWidth="1"/>
    <col min="9734" max="9734" width="16" customWidth="1"/>
    <col min="9735" max="9736" width="9.109375"/>
    <col min="9737" max="9737" width="49.88671875" customWidth="1"/>
    <col min="9738" max="9984" width="9.109375"/>
    <col min="9985" max="9985" width="10.6640625" bestFit="1" customWidth="1"/>
    <col min="9986" max="9986" width="53.5546875" customWidth="1"/>
    <col min="9987" max="9987" width="8.44140625" customWidth="1"/>
    <col min="9988" max="9988" width="5.44140625" customWidth="1"/>
    <col min="9989" max="9989" width="10.88671875" customWidth="1"/>
    <col min="9990" max="9990" width="16" customWidth="1"/>
    <col min="9991" max="9992" width="9.109375"/>
    <col min="9993" max="9993" width="49.88671875" customWidth="1"/>
    <col min="9994" max="10240" width="9.109375"/>
    <col min="10241" max="10241" width="10.6640625" bestFit="1" customWidth="1"/>
    <col min="10242" max="10242" width="53.5546875" customWidth="1"/>
    <col min="10243" max="10243" width="8.44140625" customWidth="1"/>
    <col min="10244" max="10244" width="5.44140625" customWidth="1"/>
    <col min="10245" max="10245" width="10.88671875" customWidth="1"/>
    <col min="10246" max="10246" width="16" customWidth="1"/>
    <col min="10247" max="10248" width="9.109375"/>
    <col min="10249" max="10249" width="49.88671875" customWidth="1"/>
    <col min="10250" max="10496" width="9.109375"/>
    <col min="10497" max="10497" width="10.6640625" bestFit="1" customWidth="1"/>
    <col min="10498" max="10498" width="53.5546875" customWidth="1"/>
    <col min="10499" max="10499" width="8.44140625" customWidth="1"/>
    <col min="10500" max="10500" width="5.44140625" customWidth="1"/>
    <col min="10501" max="10501" width="10.88671875" customWidth="1"/>
    <col min="10502" max="10502" width="16" customWidth="1"/>
    <col min="10503" max="10504" width="9.109375"/>
    <col min="10505" max="10505" width="49.88671875" customWidth="1"/>
    <col min="10506" max="10752" width="9.109375"/>
    <col min="10753" max="10753" width="10.6640625" bestFit="1" customWidth="1"/>
    <col min="10754" max="10754" width="53.5546875" customWidth="1"/>
    <col min="10755" max="10755" width="8.44140625" customWidth="1"/>
    <col min="10756" max="10756" width="5.44140625" customWidth="1"/>
    <col min="10757" max="10757" width="10.88671875" customWidth="1"/>
    <col min="10758" max="10758" width="16" customWidth="1"/>
    <col min="10759" max="10760" width="9.109375"/>
    <col min="10761" max="10761" width="49.88671875" customWidth="1"/>
    <col min="10762" max="11008" width="9.109375"/>
    <col min="11009" max="11009" width="10.6640625" bestFit="1" customWidth="1"/>
    <col min="11010" max="11010" width="53.5546875" customWidth="1"/>
    <col min="11011" max="11011" width="8.44140625" customWidth="1"/>
    <col min="11012" max="11012" width="5.44140625" customWidth="1"/>
    <col min="11013" max="11013" width="10.88671875" customWidth="1"/>
    <col min="11014" max="11014" width="16" customWidth="1"/>
    <col min="11015" max="11016" width="9.109375"/>
    <col min="11017" max="11017" width="49.88671875" customWidth="1"/>
    <col min="11018" max="11264" width="9.109375"/>
    <col min="11265" max="11265" width="10.6640625" bestFit="1" customWidth="1"/>
    <col min="11266" max="11266" width="53.5546875" customWidth="1"/>
    <col min="11267" max="11267" width="8.44140625" customWidth="1"/>
    <col min="11268" max="11268" width="5.44140625" customWidth="1"/>
    <col min="11269" max="11269" width="10.88671875" customWidth="1"/>
    <col min="11270" max="11270" width="16" customWidth="1"/>
    <col min="11271" max="11272" width="9.109375"/>
    <col min="11273" max="11273" width="49.88671875" customWidth="1"/>
    <col min="11274" max="11520" width="9.109375"/>
    <col min="11521" max="11521" width="10.6640625" bestFit="1" customWidth="1"/>
    <col min="11522" max="11522" width="53.5546875" customWidth="1"/>
    <col min="11523" max="11523" width="8.44140625" customWidth="1"/>
    <col min="11524" max="11524" width="5.44140625" customWidth="1"/>
    <col min="11525" max="11525" width="10.88671875" customWidth="1"/>
    <col min="11526" max="11526" width="16" customWidth="1"/>
    <col min="11527" max="11528" width="9.109375"/>
    <col min="11529" max="11529" width="49.88671875" customWidth="1"/>
    <col min="11530" max="11776" width="9.109375"/>
    <col min="11777" max="11777" width="10.6640625" bestFit="1" customWidth="1"/>
    <col min="11778" max="11778" width="53.5546875" customWidth="1"/>
    <col min="11779" max="11779" width="8.44140625" customWidth="1"/>
    <col min="11780" max="11780" width="5.44140625" customWidth="1"/>
    <col min="11781" max="11781" width="10.88671875" customWidth="1"/>
    <col min="11782" max="11782" width="16" customWidth="1"/>
    <col min="11783" max="11784" width="9.109375"/>
    <col min="11785" max="11785" width="49.88671875" customWidth="1"/>
    <col min="11786" max="12032" width="9.109375"/>
    <col min="12033" max="12033" width="10.6640625" bestFit="1" customWidth="1"/>
    <col min="12034" max="12034" width="53.5546875" customWidth="1"/>
    <col min="12035" max="12035" width="8.44140625" customWidth="1"/>
    <col min="12036" max="12036" width="5.44140625" customWidth="1"/>
    <col min="12037" max="12037" width="10.88671875" customWidth="1"/>
    <col min="12038" max="12038" width="16" customWidth="1"/>
    <col min="12039" max="12040" width="9.109375"/>
    <col min="12041" max="12041" width="49.88671875" customWidth="1"/>
    <col min="12042" max="12288" width="9.109375"/>
    <col min="12289" max="12289" width="10.6640625" bestFit="1" customWidth="1"/>
    <col min="12290" max="12290" width="53.5546875" customWidth="1"/>
    <col min="12291" max="12291" width="8.44140625" customWidth="1"/>
    <col min="12292" max="12292" width="5.44140625" customWidth="1"/>
    <col min="12293" max="12293" width="10.88671875" customWidth="1"/>
    <col min="12294" max="12294" width="16" customWidth="1"/>
    <col min="12295" max="12296" width="9.109375"/>
    <col min="12297" max="12297" width="49.88671875" customWidth="1"/>
    <col min="12298" max="12544" width="9.109375"/>
    <col min="12545" max="12545" width="10.6640625" bestFit="1" customWidth="1"/>
    <col min="12546" max="12546" width="53.5546875" customWidth="1"/>
    <col min="12547" max="12547" width="8.44140625" customWidth="1"/>
    <col min="12548" max="12548" width="5.44140625" customWidth="1"/>
    <col min="12549" max="12549" width="10.88671875" customWidth="1"/>
    <col min="12550" max="12550" width="16" customWidth="1"/>
    <col min="12551" max="12552" width="9.109375"/>
    <col min="12553" max="12553" width="49.88671875" customWidth="1"/>
    <col min="12554" max="12800" width="9.109375"/>
    <col min="12801" max="12801" width="10.6640625" bestFit="1" customWidth="1"/>
    <col min="12802" max="12802" width="53.5546875" customWidth="1"/>
    <col min="12803" max="12803" width="8.44140625" customWidth="1"/>
    <col min="12804" max="12804" width="5.44140625" customWidth="1"/>
    <col min="12805" max="12805" width="10.88671875" customWidth="1"/>
    <col min="12806" max="12806" width="16" customWidth="1"/>
    <col min="12807" max="12808" width="9.109375"/>
    <col min="12809" max="12809" width="49.88671875" customWidth="1"/>
    <col min="12810" max="13056" width="9.109375"/>
    <col min="13057" max="13057" width="10.6640625" bestFit="1" customWidth="1"/>
    <col min="13058" max="13058" width="53.5546875" customWidth="1"/>
    <col min="13059" max="13059" width="8.44140625" customWidth="1"/>
    <col min="13060" max="13060" width="5.44140625" customWidth="1"/>
    <col min="13061" max="13061" width="10.88671875" customWidth="1"/>
    <col min="13062" max="13062" width="16" customWidth="1"/>
    <col min="13063" max="13064" width="9.109375"/>
    <col min="13065" max="13065" width="49.88671875" customWidth="1"/>
    <col min="13066" max="13312" width="9.109375"/>
    <col min="13313" max="13313" width="10.6640625" bestFit="1" customWidth="1"/>
    <col min="13314" max="13314" width="53.5546875" customWidth="1"/>
    <col min="13315" max="13315" width="8.44140625" customWidth="1"/>
    <col min="13316" max="13316" width="5.44140625" customWidth="1"/>
    <col min="13317" max="13317" width="10.88671875" customWidth="1"/>
    <col min="13318" max="13318" width="16" customWidth="1"/>
    <col min="13319" max="13320" width="9.109375"/>
    <col min="13321" max="13321" width="49.88671875" customWidth="1"/>
    <col min="13322" max="13568" width="9.109375"/>
    <col min="13569" max="13569" width="10.6640625" bestFit="1" customWidth="1"/>
    <col min="13570" max="13570" width="53.5546875" customWidth="1"/>
    <col min="13571" max="13571" width="8.44140625" customWidth="1"/>
    <col min="13572" max="13572" width="5.44140625" customWidth="1"/>
    <col min="13573" max="13573" width="10.88671875" customWidth="1"/>
    <col min="13574" max="13574" width="16" customWidth="1"/>
    <col min="13575" max="13576" width="9.109375"/>
    <col min="13577" max="13577" width="49.88671875" customWidth="1"/>
    <col min="13578" max="13824" width="9.109375"/>
    <col min="13825" max="13825" width="10.6640625" bestFit="1" customWidth="1"/>
    <col min="13826" max="13826" width="53.5546875" customWidth="1"/>
    <col min="13827" max="13827" width="8.44140625" customWidth="1"/>
    <col min="13828" max="13828" width="5.44140625" customWidth="1"/>
    <col min="13829" max="13829" width="10.88671875" customWidth="1"/>
    <col min="13830" max="13830" width="16" customWidth="1"/>
    <col min="13831" max="13832" width="9.109375"/>
    <col min="13833" max="13833" width="49.88671875" customWidth="1"/>
    <col min="13834" max="14080" width="9.109375"/>
    <col min="14081" max="14081" width="10.6640625" bestFit="1" customWidth="1"/>
    <col min="14082" max="14082" width="53.5546875" customWidth="1"/>
    <col min="14083" max="14083" width="8.44140625" customWidth="1"/>
    <col min="14084" max="14084" width="5.44140625" customWidth="1"/>
    <col min="14085" max="14085" width="10.88671875" customWidth="1"/>
    <col min="14086" max="14086" width="16" customWidth="1"/>
    <col min="14087" max="14088" width="9.109375"/>
    <col min="14089" max="14089" width="49.88671875" customWidth="1"/>
    <col min="14090" max="14336" width="9.109375"/>
    <col min="14337" max="14337" width="10.6640625" bestFit="1" customWidth="1"/>
    <col min="14338" max="14338" width="53.5546875" customWidth="1"/>
    <col min="14339" max="14339" width="8.44140625" customWidth="1"/>
    <col min="14340" max="14340" width="5.44140625" customWidth="1"/>
    <col min="14341" max="14341" width="10.88671875" customWidth="1"/>
    <col min="14342" max="14342" width="16" customWidth="1"/>
    <col min="14343" max="14344" width="9.109375"/>
    <col min="14345" max="14345" width="49.88671875" customWidth="1"/>
    <col min="14346" max="14592" width="9.109375"/>
    <col min="14593" max="14593" width="10.6640625" bestFit="1" customWidth="1"/>
    <col min="14594" max="14594" width="53.5546875" customWidth="1"/>
    <col min="14595" max="14595" width="8.44140625" customWidth="1"/>
    <col min="14596" max="14596" width="5.44140625" customWidth="1"/>
    <col min="14597" max="14597" width="10.88671875" customWidth="1"/>
    <col min="14598" max="14598" width="16" customWidth="1"/>
    <col min="14599" max="14600" width="9.109375"/>
    <col min="14601" max="14601" width="49.88671875" customWidth="1"/>
    <col min="14602" max="14848" width="9.109375"/>
    <col min="14849" max="14849" width="10.6640625" bestFit="1" customWidth="1"/>
    <col min="14850" max="14850" width="53.5546875" customWidth="1"/>
    <col min="14851" max="14851" width="8.44140625" customWidth="1"/>
    <col min="14852" max="14852" width="5.44140625" customWidth="1"/>
    <col min="14853" max="14853" width="10.88671875" customWidth="1"/>
    <col min="14854" max="14854" width="16" customWidth="1"/>
    <col min="14855" max="14856" width="9.109375"/>
    <col min="14857" max="14857" width="49.88671875" customWidth="1"/>
    <col min="14858" max="15104" width="9.109375"/>
    <col min="15105" max="15105" width="10.6640625" bestFit="1" customWidth="1"/>
    <col min="15106" max="15106" width="53.5546875" customWidth="1"/>
    <col min="15107" max="15107" width="8.44140625" customWidth="1"/>
    <col min="15108" max="15108" width="5.44140625" customWidth="1"/>
    <col min="15109" max="15109" width="10.88671875" customWidth="1"/>
    <col min="15110" max="15110" width="16" customWidth="1"/>
    <col min="15111" max="15112" width="9.109375"/>
    <col min="15113" max="15113" width="49.88671875" customWidth="1"/>
    <col min="15114" max="15360" width="9.109375"/>
    <col min="15361" max="15361" width="10.6640625" bestFit="1" customWidth="1"/>
    <col min="15362" max="15362" width="53.5546875" customWidth="1"/>
    <col min="15363" max="15363" width="8.44140625" customWidth="1"/>
    <col min="15364" max="15364" width="5.44140625" customWidth="1"/>
    <col min="15365" max="15365" width="10.88671875" customWidth="1"/>
    <col min="15366" max="15366" width="16" customWidth="1"/>
    <col min="15367" max="15368" width="9.109375"/>
    <col min="15369" max="15369" width="49.88671875" customWidth="1"/>
    <col min="15370" max="15616" width="9.109375"/>
    <col min="15617" max="15617" width="10.6640625" bestFit="1" customWidth="1"/>
    <col min="15618" max="15618" width="53.5546875" customWidth="1"/>
    <col min="15619" max="15619" width="8.44140625" customWidth="1"/>
    <col min="15620" max="15620" width="5.44140625" customWidth="1"/>
    <col min="15621" max="15621" width="10.88671875" customWidth="1"/>
    <col min="15622" max="15622" width="16" customWidth="1"/>
    <col min="15623" max="15624" width="9.109375"/>
    <col min="15625" max="15625" width="49.88671875" customWidth="1"/>
    <col min="15626" max="15872" width="9.109375"/>
    <col min="15873" max="15873" width="10.6640625" bestFit="1" customWidth="1"/>
    <col min="15874" max="15874" width="53.5546875" customWidth="1"/>
    <col min="15875" max="15875" width="8.44140625" customWidth="1"/>
    <col min="15876" max="15876" width="5.44140625" customWidth="1"/>
    <col min="15877" max="15877" width="10.88671875" customWidth="1"/>
    <col min="15878" max="15878" width="16" customWidth="1"/>
    <col min="15879" max="15880" width="9.109375"/>
    <col min="15881" max="15881" width="49.88671875" customWidth="1"/>
    <col min="15882" max="16128" width="9.109375"/>
    <col min="16129" max="16129" width="10.6640625" bestFit="1" customWidth="1"/>
    <col min="16130" max="16130" width="53.5546875" customWidth="1"/>
    <col min="16131" max="16131" width="8.44140625" customWidth="1"/>
    <col min="16132" max="16132" width="5.44140625" customWidth="1"/>
    <col min="16133" max="16133" width="10.88671875" customWidth="1"/>
    <col min="16134" max="16134" width="16" customWidth="1"/>
    <col min="16135" max="16136" width="9.109375"/>
    <col min="16137" max="16137" width="49.88671875" customWidth="1"/>
    <col min="16138" max="16384" width="9.109375"/>
  </cols>
  <sheetData>
    <row r="2" spans="1:7" ht="13.5" customHeight="1" x14ac:dyDescent="0.25">
      <c r="A2" s="94" t="s">
        <v>171</v>
      </c>
      <c r="B2" s="161" t="s">
        <v>42</v>
      </c>
      <c r="C2" s="94" t="s">
        <v>41</v>
      </c>
      <c r="D2" s="94" t="s">
        <v>40</v>
      </c>
      <c r="E2" s="94" t="s">
        <v>39</v>
      </c>
      <c r="F2" s="95" t="s">
        <v>38</v>
      </c>
    </row>
    <row r="3" spans="1:7" ht="13.5" customHeight="1" x14ac:dyDescent="0.25">
      <c r="A3" s="96"/>
      <c r="B3" s="97"/>
      <c r="C3" s="98"/>
      <c r="D3" s="98"/>
      <c r="E3" s="98"/>
      <c r="F3" s="98"/>
    </row>
    <row r="4" spans="1:7" ht="18" customHeight="1" x14ac:dyDescent="0.25">
      <c r="A4" s="99" t="s">
        <v>160</v>
      </c>
      <c r="B4" s="100" t="s">
        <v>172</v>
      </c>
      <c r="C4"/>
      <c r="D4"/>
      <c r="E4"/>
      <c r="F4"/>
    </row>
    <row r="5" spans="1:7" ht="15.6" x14ac:dyDescent="0.25">
      <c r="A5" s="162"/>
      <c r="B5" s="163"/>
      <c r="C5" s="164"/>
      <c r="D5" s="164"/>
      <c r="E5" s="164"/>
      <c r="F5" s="165"/>
    </row>
    <row r="7" spans="1:7" ht="31.5" customHeight="1" x14ac:dyDescent="0.25">
      <c r="A7" s="321" t="s">
        <v>390</v>
      </c>
      <c r="B7" s="321"/>
      <c r="C7" s="321"/>
      <c r="D7" s="321"/>
      <c r="E7" s="321"/>
      <c r="F7" s="321"/>
      <c r="G7" s="249"/>
    </row>
    <row r="8" spans="1:7" ht="31.5" customHeight="1" x14ac:dyDescent="0.25">
      <c r="A8" s="321"/>
      <c r="B8" s="321"/>
      <c r="C8" s="321"/>
      <c r="D8" s="321"/>
      <c r="E8" s="321"/>
      <c r="F8" s="321"/>
    </row>
    <row r="9" spans="1:7" ht="31.5" customHeight="1" x14ac:dyDescent="0.25">
      <c r="A9" s="321"/>
      <c r="B9" s="321"/>
      <c r="C9" s="321"/>
      <c r="D9" s="321"/>
      <c r="E9" s="321"/>
      <c r="F9" s="321"/>
    </row>
    <row r="10" spans="1:7" ht="31.5" customHeight="1" x14ac:dyDescent="0.25">
      <c r="A10" s="321"/>
      <c r="B10" s="321"/>
      <c r="C10" s="321"/>
      <c r="D10" s="321"/>
      <c r="E10" s="321"/>
      <c r="F10" s="321"/>
    </row>
    <row r="11" spans="1:7" ht="31.5" customHeight="1" x14ac:dyDescent="0.25">
      <c r="A11" s="321"/>
      <c r="B11" s="321"/>
      <c r="C11" s="321"/>
      <c r="D11" s="321"/>
      <c r="E11" s="321"/>
      <c r="F11" s="321"/>
    </row>
    <row r="12" spans="1:7" ht="31.5" customHeight="1" x14ac:dyDescent="0.25">
      <c r="A12" s="321"/>
      <c r="B12" s="321"/>
      <c r="C12" s="321"/>
      <c r="D12" s="321"/>
      <c r="E12" s="321"/>
      <c r="F12" s="321"/>
    </row>
    <row r="13" spans="1:7" ht="31.5" customHeight="1" x14ac:dyDescent="0.25">
      <c r="A13" s="321"/>
      <c r="B13" s="321"/>
      <c r="C13" s="321"/>
      <c r="D13" s="321"/>
      <c r="E13" s="321"/>
      <c r="F13" s="321"/>
    </row>
    <row r="14" spans="1:7" ht="31.5" customHeight="1" x14ac:dyDescent="0.25">
      <c r="A14" s="321"/>
      <c r="B14" s="321"/>
      <c r="C14" s="321"/>
      <c r="D14" s="321"/>
      <c r="E14" s="321"/>
      <c r="F14" s="321"/>
    </row>
    <row r="15" spans="1:7" ht="39" customHeight="1" x14ac:dyDescent="0.25">
      <c r="A15" s="321" t="s">
        <v>499</v>
      </c>
      <c r="B15" s="321"/>
      <c r="C15" s="321"/>
      <c r="D15" s="321"/>
      <c r="E15" s="321"/>
      <c r="F15" s="321"/>
      <c r="G15" s="249"/>
    </row>
    <row r="16" spans="1:7" ht="39" customHeight="1" x14ac:dyDescent="0.25">
      <c r="A16" s="321"/>
      <c r="B16" s="321"/>
      <c r="C16" s="321"/>
      <c r="D16" s="321"/>
      <c r="E16" s="321"/>
      <c r="F16" s="321"/>
    </row>
    <row r="17" spans="1:7" ht="39" customHeight="1" x14ac:dyDescent="0.25">
      <c r="A17" s="321"/>
      <c r="B17" s="321"/>
      <c r="C17" s="321"/>
      <c r="D17" s="321"/>
      <c r="E17" s="321"/>
      <c r="F17" s="321"/>
    </row>
    <row r="18" spans="1:7" ht="39" customHeight="1" x14ac:dyDescent="0.25">
      <c r="A18" s="321"/>
      <c r="B18" s="321"/>
      <c r="C18" s="321"/>
      <c r="D18" s="321"/>
      <c r="E18" s="321"/>
      <c r="F18" s="321"/>
    </row>
    <row r="19" spans="1:7" ht="39" customHeight="1" x14ac:dyDescent="0.25">
      <c r="A19" s="321"/>
      <c r="B19" s="321"/>
      <c r="C19" s="321"/>
      <c r="D19" s="321"/>
      <c r="E19" s="321"/>
      <c r="F19" s="321"/>
    </row>
    <row r="20" spans="1:7" ht="39" customHeight="1" x14ac:dyDescent="0.25">
      <c r="A20" s="321"/>
      <c r="B20" s="321"/>
      <c r="C20" s="321"/>
      <c r="D20" s="321"/>
      <c r="E20" s="321"/>
      <c r="F20" s="321"/>
    </row>
    <row r="21" spans="1:7" ht="39" customHeight="1" x14ac:dyDescent="0.25">
      <c r="A21" s="321"/>
      <c r="B21" s="321"/>
      <c r="C21" s="321"/>
      <c r="D21" s="321"/>
      <c r="E21" s="321"/>
      <c r="F21" s="321"/>
    </row>
    <row r="22" spans="1:7" ht="59.25" customHeight="1" x14ac:dyDescent="0.25">
      <c r="A22" s="321"/>
      <c r="B22" s="321"/>
      <c r="C22" s="321"/>
      <c r="D22" s="321"/>
      <c r="E22" s="321"/>
      <c r="F22" s="321"/>
    </row>
    <row r="23" spans="1:7" ht="39.75" customHeight="1" x14ac:dyDescent="0.25">
      <c r="A23" s="321" t="s">
        <v>391</v>
      </c>
      <c r="B23" s="321"/>
      <c r="C23" s="321"/>
      <c r="D23" s="321"/>
      <c r="E23" s="321"/>
      <c r="F23" s="321"/>
      <c r="G23" s="249"/>
    </row>
    <row r="24" spans="1:7" ht="42" customHeight="1" x14ac:dyDescent="0.25">
      <c r="A24" s="321"/>
      <c r="B24" s="321"/>
      <c r="C24" s="321"/>
      <c r="D24" s="321"/>
      <c r="E24" s="321"/>
      <c r="F24" s="321"/>
    </row>
    <row r="25" spans="1:7" ht="39.75" customHeight="1" x14ac:dyDescent="0.25">
      <c r="A25" s="321"/>
      <c r="B25" s="321"/>
      <c r="C25" s="321"/>
      <c r="D25" s="321"/>
      <c r="E25" s="321"/>
      <c r="F25" s="321"/>
    </row>
    <row r="26" spans="1:7" ht="39.75" customHeight="1" x14ac:dyDescent="0.25">
      <c r="A26" s="321"/>
      <c r="B26" s="321"/>
      <c r="C26" s="321"/>
      <c r="D26" s="321"/>
      <c r="E26" s="321"/>
      <c r="F26" s="321"/>
    </row>
    <row r="27" spans="1:7" x14ac:dyDescent="0.25">
      <c r="A27" s="157"/>
      <c r="B27" s="157"/>
      <c r="C27" s="157"/>
      <c r="D27" s="157"/>
      <c r="E27" s="157"/>
      <c r="F27" s="157"/>
    </row>
    <row r="28" spans="1:7" ht="316.8" x14ac:dyDescent="0.25">
      <c r="A28" s="96"/>
      <c r="B28" s="250" t="s">
        <v>393</v>
      </c>
      <c r="C28" s="98"/>
      <c r="D28" s="98"/>
      <c r="E28" s="98"/>
      <c r="F28" s="98"/>
    </row>
    <row r="29" spans="1:7" ht="13.5" customHeight="1" x14ac:dyDescent="0.25">
      <c r="A29" s="96"/>
      <c r="B29" s="97"/>
      <c r="C29" s="98"/>
      <c r="D29" s="98"/>
      <c r="E29" s="98"/>
      <c r="F29" s="98"/>
    </row>
    <row r="30" spans="1:7" ht="13.5" customHeight="1" x14ac:dyDescent="0.25">
      <c r="A30" s="96"/>
      <c r="B30" s="97"/>
      <c r="C30" s="98"/>
      <c r="D30" s="98"/>
      <c r="E30" s="98"/>
      <c r="F30" s="98"/>
    </row>
    <row r="31" spans="1:7" ht="118.8" x14ac:dyDescent="0.25">
      <c r="A31" s="106" t="s">
        <v>37</v>
      </c>
      <c r="B31" s="116" t="s">
        <v>392</v>
      </c>
      <c r="C31" s="107"/>
      <c r="D31" s="108"/>
      <c r="E31" s="108"/>
      <c r="F31" s="109"/>
    </row>
    <row r="32" spans="1:7" x14ac:dyDescent="0.25">
      <c r="A32" s="261"/>
      <c r="B32" s="274" t="s">
        <v>522</v>
      </c>
      <c r="C32" s="107"/>
      <c r="D32" s="108"/>
      <c r="E32" s="108"/>
    </row>
    <row r="33" spans="1:6" ht="66" x14ac:dyDescent="0.25">
      <c r="A33" s="261"/>
      <c r="B33" s="274" t="s">
        <v>524</v>
      </c>
      <c r="C33" s="107"/>
      <c r="D33" s="108"/>
      <c r="E33" s="108"/>
    </row>
    <row r="34" spans="1:6" ht="52.8" x14ac:dyDescent="0.25">
      <c r="A34" s="261"/>
      <c r="B34" s="274" t="s">
        <v>523</v>
      </c>
      <c r="C34" s="107"/>
      <c r="D34" s="108"/>
      <c r="E34" s="108"/>
    </row>
    <row r="35" spans="1:6" ht="13.8" thickBot="1" x14ac:dyDescent="0.3">
      <c r="A35" s="261"/>
      <c r="B35" s="274"/>
      <c r="C35" s="107"/>
      <c r="D35" s="108"/>
      <c r="E35" s="108"/>
    </row>
    <row r="36" spans="1:6" ht="21" customHeight="1" thickBot="1" x14ac:dyDescent="0.3">
      <c r="A36" s="110"/>
      <c r="B36" s="142"/>
      <c r="C36" s="112">
        <v>105</v>
      </c>
      <c r="D36" s="113" t="s">
        <v>27</v>
      </c>
      <c r="E36" s="114"/>
      <c r="F36" s="115">
        <f>C36*E36</f>
        <v>0</v>
      </c>
    </row>
    <row r="37" spans="1:6" ht="13.5" customHeight="1" x14ac:dyDescent="0.25">
      <c r="A37" s="96"/>
      <c r="B37" s="97"/>
      <c r="C37" s="98"/>
      <c r="D37" s="98"/>
      <c r="E37" s="98"/>
      <c r="F37" s="98"/>
    </row>
    <row r="38" spans="1:6" ht="53.4" thickBot="1" x14ac:dyDescent="0.3">
      <c r="A38" s="106" t="s">
        <v>36</v>
      </c>
      <c r="B38" s="188" t="s">
        <v>525</v>
      </c>
      <c r="C38" s="107"/>
      <c r="D38" s="108"/>
      <c r="E38" s="108"/>
      <c r="F38" s="109"/>
    </row>
    <row r="39" spans="1:6" ht="21.75" customHeight="1" thickBot="1" x14ac:dyDescent="0.3">
      <c r="A39" s="141"/>
      <c r="B39" s="142"/>
      <c r="C39" s="81">
        <v>0.1</v>
      </c>
      <c r="D39" s="26"/>
      <c r="E39" s="114">
        <f>SUM(F6:F38)</f>
        <v>0</v>
      </c>
      <c r="F39" s="115">
        <f>E39*C39</f>
        <v>0</v>
      </c>
    </row>
    <row r="40" spans="1:6" ht="12.75" customHeight="1" x14ac:dyDescent="0.25">
      <c r="A40" s="96"/>
      <c r="B40" s="96"/>
      <c r="C40" s="96"/>
      <c r="D40" s="96"/>
      <c r="E40" s="96"/>
      <c r="F40" s="96"/>
    </row>
    <row r="41" spans="1:6" ht="13.5" customHeight="1" thickBot="1" x14ac:dyDescent="0.3">
      <c r="A41" s="96"/>
      <c r="B41" s="97"/>
      <c r="C41" s="98"/>
      <c r="D41" s="98"/>
      <c r="E41" s="98"/>
      <c r="F41" s="98"/>
    </row>
    <row r="42" spans="1:6" ht="16.2" thickBot="1" x14ac:dyDescent="0.3">
      <c r="A42" s="120" t="s">
        <v>394</v>
      </c>
      <c r="B42" s="166" t="s">
        <v>172</v>
      </c>
      <c r="C42" s="167" t="s">
        <v>24</v>
      </c>
      <c r="D42" s="168"/>
      <c r="E42" s="121"/>
      <c r="F42" s="122">
        <f>SUM(F6:F41)</f>
        <v>0</v>
      </c>
    </row>
    <row r="43" spans="1:6" ht="13.5" customHeight="1" x14ac:dyDescent="0.25">
      <c r="A43" s="96"/>
      <c r="B43" s="97"/>
      <c r="C43" s="98"/>
      <c r="D43" s="98"/>
      <c r="E43" s="98"/>
      <c r="F43" s="98"/>
    </row>
  </sheetData>
  <mergeCells count="3">
    <mergeCell ref="A15:F22"/>
    <mergeCell ref="A23:F26"/>
    <mergeCell ref="A7:F14"/>
  </mergeCells>
  <conditionalFormatting sqref="F5:F40">
    <cfRule type="cellIs" dxfId="7" priority="1" stopIfTrue="1" operator="equal">
      <formula>0</formula>
    </cfRule>
  </conditionalFormatting>
  <conditionalFormatting sqref="F38:F40">
    <cfRule type="cellIs" dxfId="6" priority="9" stopIfTrue="1" operator="equal">
      <formula>0</formula>
    </cfRule>
  </conditionalFormatting>
  <conditionalFormatting sqref="F38:F65484 F1:F3">
    <cfRule type="cellIs" dxfId="5" priority="10"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20"/>
  <sheetViews>
    <sheetView view="pageBreakPreview" topLeftCell="A8" zoomScaleNormal="100" zoomScaleSheetLayoutView="100" workbookViewId="0">
      <selection activeCell="C16" sqref="C16"/>
    </sheetView>
  </sheetViews>
  <sheetFormatPr defaultRowHeight="13.2" x14ac:dyDescent="0.25"/>
  <cols>
    <col min="1" max="1" width="7.88671875" style="12" bestFit="1" customWidth="1"/>
    <col min="2" max="2" width="46.33203125" style="54" customWidth="1"/>
    <col min="3" max="3" width="7.5546875" style="38" customWidth="1"/>
    <col min="4" max="4" width="5.5546875" style="39" customWidth="1"/>
    <col min="5" max="5" width="11.33203125" style="38" bestFit="1" customWidth="1"/>
    <col min="6" max="6" width="19.6640625" style="38" customWidth="1"/>
    <col min="7" max="7" width="9.109375" style="190"/>
    <col min="8" max="13" width="9.109375" style="1"/>
    <col min="14" max="14" width="9.33203125" style="1" customWidth="1"/>
    <col min="15" max="256" width="9.109375" style="1"/>
    <col min="257" max="257" width="7.88671875" style="1" bestFit="1" customWidth="1"/>
    <col min="258" max="258" width="46.33203125" style="1" customWidth="1"/>
    <col min="259" max="259" width="7.5546875" style="1" customWidth="1"/>
    <col min="260" max="260" width="5.5546875" style="1" customWidth="1"/>
    <col min="261" max="261" width="15.6640625" style="1" customWidth="1"/>
    <col min="262" max="262" width="19.6640625" style="1" customWidth="1"/>
    <col min="263" max="269" width="9.109375" style="1"/>
    <col min="270" max="270" width="9.33203125" style="1" customWidth="1"/>
    <col min="271" max="512" width="9.109375" style="1"/>
    <col min="513" max="513" width="7.88671875" style="1" bestFit="1" customWidth="1"/>
    <col min="514" max="514" width="46.33203125" style="1" customWidth="1"/>
    <col min="515" max="515" width="7.5546875" style="1" customWidth="1"/>
    <col min="516" max="516" width="5.5546875" style="1" customWidth="1"/>
    <col min="517" max="517" width="15.6640625" style="1" customWidth="1"/>
    <col min="518" max="518" width="19.6640625" style="1" customWidth="1"/>
    <col min="519" max="525" width="9.109375" style="1"/>
    <col min="526" max="526" width="9.33203125" style="1" customWidth="1"/>
    <col min="527" max="768" width="9.109375" style="1"/>
    <col min="769" max="769" width="7.88671875" style="1" bestFit="1" customWidth="1"/>
    <col min="770" max="770" width="46.33203125" style="1" customWidth="1"/>
    <col min="771" max="771" width="7.5546875" style="1" customWidth="1"/>
    <col min="772" max="772" width="5.5546875" style="1" customWidth="1"/>
    <col min="773" max="773" width="15.6640625" style="1" customWidth="1"/>
    <col min="774" max="774" width="19.6640625" style="1" customWidth="1"/>
    <col min="775" max="781" width="9.109375" style="1"/>
    <col min="782" max="782" width="9.33203125" style="1" customWidth="1"/>
    <col min="783" max="1024" width="9.109375" style="1"/>
    <col min="1025" max="1025" width="7.88671875" style="1" bestFit="1" customWidth="1"/>
    <col min="1026" max="1026" width="46.33203125" style="1" customWidth="1"/>
    <col min="1027" max="1027" width="7.5546875" style="1" customWidth="1"/>
    <col min="1028" max="1028" width="5.5546875" style="1" customWidth="1"/>
    <col min="1029" max="1029" width="15.6640625" style="1" customWidth="1"/>
    <col min="1030" max="1030" width="19.6640625" style="1" customWidth="1"/>
    <col min="1031" max="1037" width="9.109375" style="1"/>
    <col min="1038" max="1038" width="9.33203125" style="1" customWidth="1"/>
    <col min="1039" max="1280" width="9.109375" style="1"/>
    <col min="1281" max="1281" width="7.88671875" style="1" bestFit="1" customWidth="1"/>
    <col min="1282" max="1282" width="46.33203125" style="1" customWidth="1"/>
    <col min="1283" max="1283" width="7.5546875" style="1" customWidth="1"/>
    <col min="1284" max="1284" width="5.5546875" style="1" customWidth="1"/>
    <col min="1285" max="1285" width="15.6640625" style="1" customWidth="1"/>
    <col min="1286" max="1286" width="19.6640625" style="1" customWidth="1"/>
    <col min="1287" max="1293" width="9.109375" style="1"/>
    <col min="1294" max="1294" width="9.33203125" style="1" customWidth="1"/>
    <col min="1295" max="1536" width="9.109375" style="1"/>
    <col min="1537" max="1537" width="7.88671875" style="1" bestFit="1" customWidth="1"/>
    <col min="1538" max="1538" width="46.33203125" style="1" customWidth="1"/>
    <col min="1539" max="1539" width="7.5546875" style="1" customWidth="1"/>
    <col min="1540" max="1540" width="5.5546875" style="1" customWidth="1"/>
    <col min="1541" max="1541" width="15.6640625" style="1" customWidth="1"/>
    <col min="1542" max="1542" width="19.6640625" style="1" customWidth="1"/>
    <col min="1543" max="1549" width="9.109375" style="1"/>
    <col min="1550" max="1550" width="9.33203125" style="1" customWidth="1"/>
    <col min="1551" max="1792" width="9.109375" style="1"/>
    <col min="1793" max="1793" width="7.88671875" style="1" bestFit="1" customWidth="1"/>
    <col min="1794" max="1794" width="46.33203125" style="1" customWidth="1"/>
    <col min="1795" max="1795" width="7.5546875" style="1" customWidth="1"/>
    <col min="1796" max="1796" width="5.5546875" style="1" customWidth="1"/>
    <col min="1797" max="1797" width="15.6640625" style="1" customWidth="1"/>
    <col min="1798" max="1798" width="19.6640625" style="1" customWidth="1"/>
    <col min="1799" max="1805" width="9.109375" style="1"/>
    <col min="1806" max="1806" width="9.33203125" style="1" customWidth="1"/>
    <col min="1807" max="2048" width="9.109375" style="1"/>
    <col min="2049" max="2049" width="7.88671875" style="1" bestFit="1" customWidth="1"/>
    <col min="2050" max="2050" width="46.33203125" style="1" customWidth="1"/>
    <col min="2051" max="2051" width="7.5546875" style="1" customWidth="1"/>
    <col min="2052" max="2052" width="5.5546875" style="1" customWidth="1"/>
    <col min="2053" max="2053" width="15.6640625" style="1" customWidth="1"/>
    <col min="2054" max="2054" width="19.6640625" style="1" customWidth="1"/>
    <col min="2055" max="2061" width="9.109375" style="1"/>
    <col min="2062" max="2062" width="9.33203125" style="1" customWidth="1"/>
    <col min="2063" max="2304" width="9.109375" style="1"/>
    <col min="2305" max="2305" width="7.88671875" style="1" bestFit="1" customWidth="1"/>
    <col min="2306" max="2306" width="46.33203125" style="1" customWidth="1"/>
    <col min="2307" max="2307" width="7.5546875" style="1" customWidth="1"/>
    <col min="2308" max="2308" width="5.5546875" style="1" customWidth="1"/>
    <col min="2309" max="2309" width="15.6640625" style="1" customWidth="1"/>
    <col min="2310" max="2310" width="19.6640625" style="1" customWidth="1"/>
    <col min="2311" max="2317" width="9.109375" style="1"/>
    <col min="2318" max="2318" width="9.33203125" style="1" customWidth="1"/>
    <col min="2319" max="2560" width="9.109375" style="1"/>
    <col min="2561" max="2561" width="7.88671875" style="1" bestFit="1" customWidth="1"/>
    <col min="2562" max="2562" width="46.33203125" style="1" customWidth="1"/>
    <col min="2563" max="2563" width="7.5546875" style="1" customWidth="1"/>
    <col min="2564" max="2564" width="5.5546875" style="1" customWidth="1"/>
    <col min="2565" max="2565" width="15.6640625" style="1" customWidth="1"/>
    <col min="2566" max="2566" width="19.6640625" style="1" customWidth="1"/>
    <col min="2567" max="2573" width="9.109375" style="1"/>
    <col min="2574" max="2574" width="9.33203125" style="1" customWidth="1"/>
    <col min="2575" max="2816" width="9.109375" style="1"/>
    <col min="2817" max="2817" width="7.88671875" style="1" bestFit="1" customWidth="1"/>
    <col min="2818" max="2818" width="46.33203125" style="1" customWidth="1"/>
    <col min="2819" max="2819" width="7.5546875" style="1" customWidth="1"/>
    <col min="2820" max="2820" width="5.5546875" style="1" customWidth="1"/>
    <col min="2821" max="2821" width="15.6640625" style="1" customWidth="1"/>
    <col min="2822" max="2822" width="19.6640625" style="1" customWidth="1"/>
    <col min="2823" max="2829" width="9.109375" style="1"/>
    <col min="2830" max="2830" width="9.33203125" style="1" customWidth="1"/>
    <col min="2831" max="3072" width="9.109375" style="1"/>
    <col min="3073" max="3073" width="7.88671875" style="1" bestFit="1" customWidth="1"/>
    <col min="3074" max="3074" width="46.33203125" style="1" customWidth="1"/>
    <col min="3075" max="3075" width="7.5546875" style="1" customWidth="1"/>
    <col min="3076" max="3076" width="5.5546875" style="1" customWidth="1"/>
    <col min="3077" max="3077" width="15.6640625" style="1" customWidth="1"/>
    <col min="3078" max="3078" width="19.6640625" style="1" customWidth="1"/>
    <col min="3079" max="3085" width="9.109375" style="1"/>
    <col min="3086" max="3086" width="9.33203125" style="1" customWidth="1"/>
    <col min="3087" max="3328" width="9.109375" style="1"/>
    <col min="3329" max="3329" width="7.88671875" style="1" bestFit="1" customWidth="1"/>
    <col min="3330" max="3330" width="46.33203125" style="1" customWidth="1"/>
    <col min="3331" max="3331" width="7.5546875" style="1" customWidth="1"/>
    <col min="3332" max="3332" width="5.5546875" style="1" customWidth="1"/>
    <col min="3333" max="3333" width="15.6640625" style="1" customWidth="1"/>
    <col min="3334" max="3334" width="19.6640625" style="1" customWidth="1"/>
    <col min="3335" max="3341" width="9.109375" style="1"/>
    <col min="3342" max="3342" width="9.33203125" style="1" customWidth="1"/>
    <col min="3343" max="3584" width="9.109375" style="1"/>
    <col min="3585" max="3585" width="7.88671875" style="1" bestFit="1" customWidth="1"/>
    <col min="3586" max="3586" width="46.33203125" style="1" customWidth="1"/>
    <col min="3587" max="3587" width="7.5546875" style="1" customWidth="1"/>
    <col min="3588" max="3588" width="5.5546875" style="1" customWidth="1"/>
    <col min="3589" max="3589" width="15.6640625" style="1" customWidth="1"/>
    <col min="3590" max="3590" width="19.6640625" style="1" customWidth="1"/>
    <col min="3591" max="3597" width="9.109375" style="1"/>
    <col min="3598" max="3598" width="9.33203125" style="1" customWidth="1"/>
    <col min="3599" max="3840" width="9.109375" style="1"/>
    <col min="3841" max="3841" width="7.88671875" style="1" bestFit="1" customWidth="1"/>
    <col min="3842" max="3842" width="46.33203125" style="1" customWidth="1"/>
    <col min="3843" max="3843" width="7.5546875" style="1" customWidth="1"/>
    <col min="3844" max="3844" width="5.5546875" style="1" customWidth="1"/>
    <col min="3845" max="3845" width="15.6640625" style="1" customWidth="1"/>
    <col min="3846" max="3846" width="19.6640625" style="1" customWidth="1"/>
    <col min="3847" max="3853" width="9.109375" style="1"/>
    <col min="3854" max="3854" width="9.33203125" style="1" customWidth="1"/>
    <col min="3855" max="4096" width="9.109375" style="1"/>
    <col min="4097" max="4097" width="7.88671875" style="1" bestFit="1" customWidth="1"/>
    <col min="4098" max="4098" width="46.33203125" style="1" customWidth="1"/>
    <col min="4099" max="4099" width="7.5546875" style="1" customWidth="1"/>
    <col min="4100" max="4100" width="5.5546875" style="1" customWidth="1"/>
    <col min="4101" max="4101" width="15.6640625" style="1" customWidth="1"/>
    <col min="4102" max="4102" width="19.6640625" style="1" customWidth="1"/>
    <col min="4103" max="4109" width="9.109375" style="1"/>
    <col min="4110" max="4110" width="9.33203125" style="1" customWidth="1"/>
    <col min="4111" max="4352" width="9.109375" style="1"/>
    <col min="4353" max="4353" width="7.88671875" style="1" bestFit="1" customWidth="1"/>
    <col min="4354" max="4354" width="46.33203125" style="1" customWidth="1"/>
    <col min="4355" max="4355" width="7.5546875" style="1" customWidth="1"/>
    <col min="4356" max="4356" width="5.5546875" style="1" customWidth="1"/>
    <col min="4357" max="4357" width="15.6640625" style="1" customWidth="1"/>
    <col min="4358" max="4358" width="19.6640625" style="1" customWidth="1"/>
    <col min="4359" max="4365" width="9.109375" style="1"/>
    <col min="4366" max="4366" width="9.33203125" style="1" customWidth="1"/>
    <col min="4367" max="4608" width="9.109375" style="1"/>
    <col min="4609" max="4609" width="7.88671875" style="1" bestFit="1" customWidth="1"/>
    <col min="4610" max="4610" width="46.33203125" style="1" customWidth="1"/>
    <col min="4611" max="4611" width="7.5546875" style="1" customWidth="1"/>
    <col min="4612" max="4612" width="5.5546875" style="1" customWidth="1"/>
    <col min="4613" max="4613" width="15.6640625" style="1" customWidth="1"/>
    <col min="4614" max="4614" width="19.6640625" style="1" customWidth="1"/>
    <col min="4615" max="4621" width="9.109375" style="1"/>
    <col min="4622" max="4622" width="9.33203125" style="1" customWidth="1"/>
    <col min="4623" max="4864" width="9.109375" style="1"/>
    <col min="4865" max="4865" width="7.88671875" style="1" bestFit="1" customWidth="1"/>
    <col min="4866" max="4866" width="46.33203125" style="1" customWidth="1"/>
    <col min="4867" max="4867" width="7.5546875" style="1" customWidth="1"/>
    <col min="4868" max="4868" width="5.5546875" style="1" customWidth="1"/>
    <col min="4869" max="4869" width="15.6640625" style="1" customWidth="1"/>
    <col min="4870" max="4870" width="19.6640625" style="1" customWidth="1"/>
    <col min="4871" max="4877" width="9.109375" style="1"/>
    <col min="4878" max="4878" width="9.33203125" style="1" customWidth="1"/>
    <col min="4879" max="5120" width="9.109375" style="1"/>
    <col min="5121" max="5121" width="7.88671875" style="1" bestFit="1" customWidth="1"/>
    <col min="5122" max="5122" width="46.33203125" style="1" customWidth="1"/>
    <col min="5123" max="5123" width="7.5546875" style="1" customWidth="1"/>
    <col min="5124" max="5124" width="5.5546875" style="1" customWidth="1"/>
    <col min="5125" max="5125" width="15.6640625" style="1" customWidth="1"/>
    <col min="5126" max="5126" width="19.6640625" style="1" customWidth="1"/>
    <col min="5127" max="5133" width="9.109375" style="1"/>
    <col min="5134" max="5134" width="9.33203125" style="1" customWidth="1"/>
    <col min="5135" max="5376" width="9.109375" style="1"/>
    <col min="5377" max="5377" width="7.88671875" style="1" bestFit="1" customWidth="1"/>
    <col min="5378" max="5378" width="46.33203125" style="1" customWidth="1"/>
    <col min="5379" max="5379" width="7.5546875" style="1" customWidth="1"/>
    <col min="5380" max="5380" width="5.5546875" style="1" customWidth="1"/>
    <col min="5381" max="5381" width="15.6640625" style="1" customWidth="1"/>
    <col min="5382" max="5382" width="19.6640625" style="1" customWidth="1"/>
    <col min="5383" max="5389" width="9.109375" style="1"/>
    <col min="5390" max="5390" width="9.33203125" style="1" customWidth="1"/>
    <col min="5391" max="5632" width="9.109375" style="1"/>
    <col min="5633" max="5633" width="7.88671875" style="1" bestFit="1" customWidth="1"/>
    <col min="5634" max="5634" width="46.33203125" style="1" customWidth="1"/>
    <col min="5635" max="5635" width="7.5546875" style="1" customWidth="1"/>
    <col min="5636" max="5636" width="5.5546875" style="1" customWidth="1"/>
    <col min="5637" max="5637" width="15.6640625" style="1" customWidth="1"/>
    <col min="5638" max="5638" width="19.6640625" style="1" customWidth="1"/>
    <col min="5639" max="5645" width="9.109375" style="1"/>
    <col min="5646" max="5646" width="9.33203125" style="1" customWidth="1"/>
    <col min="5647" max="5888" width="9.109375" style="1"/>
    <col min="5889" max="5889" width="7.88671875" style="1" bestFit="1" customWidth="1"/>
    <col min="5890" max="5890" width="46.33203125" style="1" customWidth="1"/>
    <col min="5891" max="5891" width="7.5546875" style="1" customWidth="1"/>
    <col min="5892" max="5892" width="5.5546875" style="1" customWidth="1"/>
    <col min="5893" max="5893" width="15.6640625" style="1" customWidth="1"/>
    <col min="5894" max="5894" width="19.6640625" style="1" customWidth="1"/>
    <col min="5895" max="5901" width="9.109375" style="1"/>
    <col min="5902" max="5902" width="9.33203125" style="1" customWidth="1"/>
    <col min="5903" max="6144" width="9.109375" style="1"/>
    <col min="6145" max="6145" width="7.88671875" style="1" bestFit="1" customWidth="1"/>
    <col min="6146" max="6146" width="46.33203125" style="1" customWidth="1"/>
    <col min="6147" max="6147" width="7.5546875" style="1" customWidth="1"/>
    <col min="6148" max="6148" width="5.5546875" style="1" customWidth="1"/>
    <col min="6149" max="6149" width="15.6640625" style="1" customWidth="1"/>
    <col min="6150" max="6150" width="19.6640625" style="1" customWidth="1"/>
    <col min="6151" max="6157" width="9.109375" style="1"/>
    <col min="6158" max="6158" width="9.33203125" style="1" customWidth="1"/>
    <col min="6159" max="6400" width="9.109375" style="1"/>
    <col min="6401" max="6401" width="7.88671875" style="1" bestFit="1" customWidth="1"/>
    <col min="6402" max="6402" width="46.33203125" style="1" customWidth="1"/>
    <col min="6403" max="6403" width="7.5546875" style="1" customWidth="1"/>
    <col min="6404" max="6404" width="5.5546875" style="1" customWidth="1"/>
    <col min="6405" max="6405" width="15.6640625" style="1" customWidth="1"/>
    <col min="6406" max="6406" width="19.6640625" style="1" customWidth="1"/>
    <col min="6407" max="6413" width="9.109375" style="1"/>
    <col min="6414" max="6414" width="9.33203125" style="1" customWidth="1"/>
    <col min="6415" max="6656" width="9.109375" style="1"/>
    <col min="6657" max="6657" width="7.88671875" style="1" bestFit="1" customWidth="1"/>
    <col min="6658" max="6658" width="46.33203125" style="1" customWidth="1"/>
    <col min="6659" max="6659" width="7.5546875" style="1" customWidth="1"/>
    <col min="6660" max="6660" width="5.5546875" style="1" customWidth="1"/>
    <col min="6661" max="6661" width="15.6640625" style="1" customWidth="1"/>
    <col min="6662" max="6662" width="19.6640625" style="1" customWidth="1"/>
    <col min="6663" max="6669" width="9.109375" style="1"/>
    <col min="6670" max="6670" width="9.33203125" style="1" customWidth="1"/>
    <col min="6671" max="6912" width="9.109375" style="1"/>
    <col min="6913" max="6913" width="7.88671875" style="1" bestFit="1" customWidth="1"/>
    <col min="6914" max="6914" width="46.33203125" style="1" customWidth="1"/>
    <col min="6915" max="6915" width="7.5546875" style="1" customWidth="1"/>
    <col min="6916" max="6916" width="5.5546875" style="1" customWidth="1"/>
    <col min="6917" max="6917" width="15.6640625" style="1" customWidth="1"/>
    <col min="6918" max="6918" width="19.6640625" style="1" customWidth="1"/>
    <col min="6919" max="6925" width="9.109375" style="1"/>
    <col min="6926" max="6926" width="9.33203125" style="1" customWidth="1"/>
    <col min="6927" max="7168" width="9.109375" style="1"/>
    <col min="7169" max="7169" width="7.88671875" style="1" bestFit="1" customWidth="1"/>
    <col min="7170" max="7170" width="46.33203125" style="1" customWidth="1"/>
    <col min="7171" max="7171" width="7.5546875" style="1" customWidth="1"/>
    <col min="7172" max="7172" width="5.5546875" style="1" customWidth="1"/>
    <col min="7173" max="7173" width="15.6640625" style="1" customWidth="1"/>
    <col min="7174" max="7174" width="19.6640625" style="1" customWidth="1"/>
    <col min="7175" max="7181" width="9.109375" style="1"/>
    <col min="7182" max="7182" width="9.33203125" style="1" customWidth="1"/>
    <col min="7183" max="7424" width="9.109375" style="1"/>
    <col min="7425" max="7425" width="7.88671875" style="1" bestFit="1" customWidth="1"/>
    <col min="7426" max="7426" width="46.33203125" style="1" customWidth="1"/>
    <col min="7427" max="7427" width="7.5546875" style="1" customWidth="1"/>
    <col min="7428" max="7428" width="5.5546875" style="1" customWidth="1"/>
    <col min="7429" max="7429" width="15.6640625" style="1" customWidth="1"/>
    <col min="7430" max="7430" width="19.6640625" style="1" customWidth="1"/>
    <col min="7431" max="7437" width="9.109375" style="1"/>
    <col min="7438" max="7438" width="9.33203125" style="1" customWidth="1"/>
    <col min="7439" max="7680" width="9.109375" style="1"/>
    <col min="7681" max="7681" width="7.88671875" style="1" bestFit="1" customWidth="1"/>
    <col min="7682" max="7682" width="46.33203125" style="1" customWidth="1"/>
    <col min="7683" max="7683" width="7.5546875" style="1" customWidth="1"/>
    <col min="7684" max="7684" width="5.5546875" style="1" customWidth="1"/>
    <col min="7685" max="7685" width="15.6640625" style="1" customWidth="1"/>
    <col min="7686" max="7686" width="19.6640625" style="1" customWidth="1"/>
    <col min="7687" max="7693" width="9.109375" style="1"/>
    <col min="7694" max="7694" width="9.33203125" style="1" customWidth="1"/>
    <col min="7695" max="7936" width="9.109375" style="1"/>
    <col min="7937" max="7937" width="7.88671875" style="1" bestFit="1" customWidth="1"/>
    <col min="7938" max="7938" width="46.33203125" style="1" customWidth="1"/>
    <col min="7939" max="7939" width="7.5546875" style="1" customWidth="1"/>
    <col min="7940" max="7940" width="5.5546875" style="1" customWidth="1"/>
    <col min="7941" max="7941" width="15.6640625" style="1" customWidth="1"/>
    <col min="7942" max="7942" width="19.6640625" style="1" customWidth="1"/>
    <col min="7943" max="7949" width="9.109375" style="1"/>
    <col min="7950" max="7950" width="9.33203125" style="1" customWidth="1"/>
    <col min="7951" max="8192" width="9.109375" style="1"/>
    <col min="8193" max="8193" width="7.88671875" style="1" bestFit="1" customWidth="1"/>
    <col min="8194" max="8194" width="46.33203125" style="1" customWidth="1"/>
    <col min="8195" max="8195" width="7.5546875" style="1" customWidth="1"/>
    <col min="8196" max="8196" width="5.5546875" style="1" customWidth="1"/>
    <col min="8197" max="8197" width="15.6640625" style="1" customWidth="1"/>
    <col min="8198" max="8198" width="19.6640625" style="1" customWidth="1"/>
    <col min="8199" max="8205" width="9.109375" style="1"/>
    <col min="8206" max="8206" width="9.33203125" style="1" customWidth="1"/>
    <col min="8207" max="8448" width="9.109375" style="1"/>
    <col min="8449" max="8449" width="7.88671875" style="1" bestFit="1" customWidth="1"/>
    <col min="8450" max="8450" width="46.33203125" style="1" customWidth="1"/>
    <col min="8451" max="8451" width="7.5546875" style="1" customWidth="1"/>
    <col min="8452" max="8452" width="5.5546875" style="1" customWidth="1"/>
    <col min="8453" max="8453" width="15.6640625" style="1" customWidth="1"/>
    <col min="8454" max="8454" width="19.6640625" style="1" customWidth="1"/>
    <col min="8455" max="8461" width="9.109375" style="1"/>
    <col min="8462" max="8462" width="9.33203125" style="1" customWidth="1"/>
    <col min="8463" max="8704" width="9.109375" style="1"/>
    <col min="8705" max="8705" width="7.88671875" style="1" bestFit="1" customWidth="1"/>
    <col min="8706" max="8706" width="46.33203125" style="1" customWidth="1"/>
    <col min="8707" max="8707" width="7.5546875" style="1" customWidth="1"/>
    <col min="8708" max="8708" width="5.5546875" style="1" customWidth="1"/>
    <col min="8709" max="8709" width="15.6640625" style="1" customWidth="1"/>
    <col min="8710" max="8710" width="19.6640625" style="1" customWidth="1"/>
    <col min="8711" max="8717" width="9.109375" style="1"/>
    <col min="8718" max="8718" width="9.33203125" style="1" customWidth="1"/>
    <col min="8719" max="8960" width="9.109375" style="1"/>
    <col min="8961" max="8961" width="7.88671875" style="1" bestFit="1" customWidth="1"/>
    <col min="8962" max="8962" width="46.33203125" style="1" customWidth="1"/>
    <col min="8963" max="8963" width="7.5546875" style="1" customWidth="1"/>
    <col min="8964" max="8964" width="5.5546875" style="1" customWidth="1"/>
    <col min="8965" max="8965" width="15.6640625" style="1" customWidth="1"/>
    <col min="8966" max="8966" width="19.6640625" style="1" customWidth="1"/>
    <col min="8967" max="8973" width="9.109375" style="1"/>
    <col min="8974" max="8974" width="9.33203125" style="1" customWidth="1"/>
    <col min="8975" max="9216" width="9.109375" style="1"/>
    <col min="9217" max="9217" width="7.88671875" style="1" bestFit="1" customWidth="1"/>
    <col min="9218" max="9218" width="46.33203125" style="1" customWidth="1"/>
    <col min="9219" max="9219" width="7.5546875" style="1" customWidth="1"/>
    <col min="9220" max="9220" width="5.5546875" style="1" customWidth="1"/>
    <col min="9221" max="9221" width="15.6640625" style="1" customWidth="1"/>
    <col min="9222" max="9222" width="19.6640625" style="1" customWidth="1"/>
    <col min="9223" max="9229" width="9.109375" style="1"/>
    <col min="9230" max="9230" width="9.33203125" style="1" customWidth="1"/>
    <col min="9231" max="9472" width="9.109375" style="1"/>
    <col min="9473" max="9473" width="7.88671875" style="1" bestFit="1" customWidth="1"/>
    <col min="9474" max="9474" width="46.33203125" style="1" customWidth="1"/>
    <col min="9475" max="9475" width="7.5546875" style="1" customWidth="1"/>
    <col min="9476" max="9476" width="5.5546875" style="1" customWidth="1"/>
    <col min="9477" max="9477" width="15.6640625" style="1" customWidth="1"/>
    <col min="9478" max="9478" width="19.6640625" style="1" customWidth="1"/>
    <col min="9479" max="9485" width="9.109375" style="1"/>
    <col min="9486" max="9486" width="9.33203125" style="1" customWidth="1"/>
    <col min="9487" max="9728" width="9.109375" style="1"/>
    <col min="9729" max="9729" width="7.88671875" style="1" bestFit="1" customWidth="1"/>
    <col min="9730" max="9730" width="46.33203125" style="1" customWidth="1"/>
    <col min="9731" max="9731" width="7.5546875" style="1" customWidth="1"/>
    <col min="9732" max="9732" width="5.5546875" style="1" customWidth="1"/>
    <col min="9733" max="9733" width="15.6640625" style="1" customWidth="1"/>
    <col min="9734" max="9734" width="19.6640625" style="1" customWidth="1"/>
    <col min="9735" max="9741" width="9.109375" style="1"/>
    <col min="9742" max="9742" width="9.33203125" style="1" customWidth="1"/>
    <col min="9743" max="9984" width="9.109375" style="1"/>
    <col min="9985" max="9985" width="7.88671875" style="1" bestFit="1" customWidth="1"/>
    <col min="9986" max="9986" width="46.33203125" style="1" customWidth="1"/>
    <col min="9987" max="9987" width="7.5546875" style="1" customWidth="1"/>
    <col min="9988" max="9988" width="5.5546875" style="1" customWidth="1"/>
    <col min="9989" max="9989" width="15.6640625" style="1" customWidth="1"/>
    <col min="9990" max="9990" width="19.6640625" style="1" customWidth="1"/>
    <col min="9991" max="9997" width="9.109375" style="1"/>
    <col min="9998" max="9998" width="9.33203125" style="1" customWidth="1"/>
    <col min="9999" max="10240" width="9.109375" style="1"/>
    <col min="10241" max="10241" width="7.88671875" style="1" bestFit="1" customWidth="1"/>
    <col min="10242" max="10242" width="46.33203125" style="1" customWidth="1"/>
    <col min="10243" max="10243" width="7.5546875" style="1" customWidth="1"/>
    <col min="10244" max="10244" width="5.5546875" style="1" customWidth="1"/>
    <col min="10245" max="10245" width="15.6640625" style="1" customWidth="1"/>
    <col min="10246" max="10246" width="19.6640625" style="1" customWidth="1"/>
    <col min="10247" max="10253" width="9.109375" style="1"/>
    <col min="10254" max="10254" width="9.33203125" style="1" customWidth="1"/>
    <col min="10255" max="10496" width="9.109375" style="1"/>
    <col min="10497" max="10497" width="7.88671875" style="1" bestFit="1" customWidth="1"/>
    <col min="10498" max="10498" width="46.33203125" style="1" customWidth="1"/>
    <col min="10499" max="10499" width="7.5546875" style="1" customWidth="1"/>
    <col min="10500" max="10500" width="5.5546875" style="1" customWidth="1"/>
    <col min="10501" max="10501" width="15.6640625" style="1" customWidth="1"/>
    <col min="10502" max="10502" width="19.6640625" style="1" customWidth="1"/>
    <col min="10503" max="10509" width="9.109375" style="1"/>
    <col min="10510" max="10510" width="9.33203125" style="1" customWidth="1"/>
    <col min="10511" max="10752" width="9.109375" style="1"/>
    <col min="10753" max="10753" width="7.88671875" style="1" bestFit="1" customWidth="1"/>
    <col min="10754" max="10754" width="46.33203125" style="1" customWidth="1"/>
    <col min="10755" max="10755" width="7.5546875" style="1" customWidth="1"/>
    <col min="10756" max="10756" width="5.5546875" style="1" customWidth="1"/>
    <col min="10757" max="10757" width="15.6640625" style="1" customWidth="1"/>
    <col min="10758" max="10758" width="19.6640625" style="1" customWidth="1"/>
    <col min="10759" max="10765" width="9.109375" style="1"/>
    <col min="10766" max="10766" width="9.33203125" style="1" customWidth="1"/>
    <col min="10767" max="11008" width="9.109375" style="1"/>
    <col min="11009" max="11009" width="7.88671875" style="1" bestFit="1" customWidth="1"/>
    <col min="11010" max="11010" width="46.33203125" style="1" customWidth="1"/>
    <col min="11011" max="11011" width="7.5546875" style="1" customWidth="1"/>
    <col min="11012" max="11012" width="5.5546875" style="1" customWidth="1"/>
    <col min="11013" max="11013" width="15.6640625" style="1" customWidth="1"/>
    <col min="11014" max="11014" width="19.6640625" style="1" customWidth="1"/>
    <col min="11015" max="11021" width="9.109375" style="1"/>
    <col min="11022" max="11022" width="9.33203125" style="1" customWidth="1"/>
    <col min="11023" max="11264" width="9.109375" style="1"/>
    <col min="11265" max="11265" width="7.88671875" style="1" bestFit="1" customWidth="1"/>
    <col min="11266" max="11266" width="46.33203125" style="1" customWidth="1"/>
    <col min="11267" max="11267" width="7.5546875" style="1" customWidth="1"/>
    <col min="11268" max="11268" width="5.5546875" style="1" customWidth="1"/>
    <col min="11269" max="11269" width="15.6640625" style="1" customWidth="1"/>
    <col min="11270" max="11270" width="19.6640625" style="1" customWidth="1"/>
    <col min="11271" max="11277" width="9.109375" style="1"/>
    <col min="11278" max="11278" width="9.33203125" style="1" customWidth="1"/>
    <col min="11279" max="11520" width="9.109375" style="1"/>
    <col min="11521" max="11521" width="7.88671875" style="1" bestFit="1" customWidth="1"/>
    <col min="11522" max="11522" width="46.33203125" style="1" customWidth="1"/>
    <col min="11523" max="11523" width="7.5546875" style="1" customWidth="1"/>
    <col min="11524" max="11524" width="5.5546875" style="1" customWidth="1"/>
    <col min="11525" max="11525" width="15.6640625" style="1" customWidth="1"/>
    <col min="11526" max="11526" width="19.6640625" style="1" customWidth="1"/>
    <col min="11527" max="11533" width="9.109375" style="1"/>
    <col min="11534" max="11534" width="9.33203125" style="1" customWidth="1"/>
    <col min="11535" max="11776" width="9.109375" style="1"/>
    <col min="11777" max="11777" width="7.88671875" style="1" bestFit="1" customWidth="1"/>
    <col min="11778" max="11778" width="46.33203125" style="1" customWidth="1"/>
    <col min="11779" max="11779" width="7.5546875" style="1" customWidth="1"/>
    <col min="11780" max="11780" width="5.5546875" style="1" customWidth="1"/>
    <col min="11781" max="11781" width="15.6640625" style="1" customWidth="1"/>
    <col min="11782" max="11782" width="19.6640625" style="1" customWidth="1"/>
    <col min="11783" max="11789" width="9.109375" style="1"/>
    <col min="11790" max="11790" width="9.33203125" style="1" customWidth="1"/>
    <col min="11791" max="12032" width="9.109375" style="1"/>
    <col min="12033" max="12033" width="7.88671875" style="1" bestFit="1" customWidth="1"/>
    <col min="12034" max="12034" width="46.33203125" style="1" customWidth="1"/>
    <col min="12035" max="12035" width="7.5546875" style="1" customWidth="1"/>
    <col min="12036" max="12036" width="5.5546875" style="1" customWidth="1"/>
    <col min="12037" max="12037" width="15.6640625" style="1" customWidth="1"/>
    <col min="12038" max="12038" width="19.6640625" style="1" customWidth="1"/>
    <col min="12039" max="12045" width="9.109375" style="1"/>
    <col min="12046" max="12046" width="9.33203125" style="1" customWidth="1"/>
    <col min="12047" max="12288" width="9.109375" style="1"/>
    <col min="12289" max="12289" width="7.88671875" style="1" bestFit="1" customWidth="1"/>
    <col min="12290" max="12290" width="46.33203125" style="1" customWidth="1"/>
    <col min="12291" max="12291" width="7.5546875" style="1" customWidth="1"/>
    <col min="12292" max="12292" width="5.5546875" style="1" customWidth="1"/>
    <col min="12293" max="12293" width="15.6640625" style="1" customWidth="1"/>
    <col min="12294" max="12294" width="19.6640625" style="1" customWidth="1"/>
    <col min="12295" max="12301" width="9.109375" style="1"/>
    <col min="12302" max="12302" width="9.33203125" style="1" customWidth="1"/>
    <col min="12303" max="12544" width="9.109375" style="1"/>
    <col min="12545" max="12545" width="7.88671875" style="1" bestFit="1" customWidth="1"/>
    <col min="12546" max="12546" width="46.33203125" style="1" customWidth="1"/>
    <col min="12547" max="12547" width="7.5546875" style="1" customWidth="1"/>
    <col min="12548" max="12548" width="5.5546875" style="1" customWidth="1"/>
    <col min="12549" max="12549" width="15.6640625" style="1" customWidth="1"/>
    <col min="12550" max="12550" width="19.6640625" style="1" customWidth="1"/>
    <col min="12551" max="12557" width="9.109375" style="1"/>
    <col min="12558" max="12558" width="9.33203125" style="1" customWidth="1"/>
    <col min="12559" max="12800" width="9.109375" style="1"/>
    <col min="12801" max="12801" width="7.88671875" style="1" bestFit="1" customWidth="1"/>
    <col min="12802" max="12802" width="46.33203125" style="1" customWidth="1"/>
    <col min="12803" max="12803" width="7.5546875" style="1" customWidth="1"/>
    <col min="12804" max="12804" width="5.5546875" style="1" customWidth="1"/>
    <col min="12805" max="12805" width="15.6640625" style="1" customWidth="1"/>
    <col min="12806" max="12806" width="19.6640625" style="1" customWidth="1"/>
    <col min="12807" max="12813" width="9.109375" style="1"/>
    <col min="12814" max="12814" width="9.33203125" style="1" customWidth="1"/>
    <col min="12815" max="13056" width="9.109375" style="1"/>
    <col min="13057" max="13057" width="7.88671875" style="1" bestFit="1" customWidth="1"/>
    <col min="13058" max="13058" width="46.33203125" style="1" customWidth="1"/>
    <col min="13059" max="13059" width="7.5546875" style="1" customWidth="1"/>
    <col min="13060" max="13060" width="5.5546875" style="1" customWidth="1"/>
    <col min="13061" max="13061" width="15.6640625" style="1" customWidth="1"/>
    <col min="13062" max="13062" width="19.6640625" style="1" customWidth="1"/>
    <col min="13063" max="13069" width="9.109375" style="1"/>
    <col min="13070" max="13070" width="9.33203125" style="1" customWidth="1"/>
    <col min="13071" max="13312" width="9.109375" style="1"/>
    <col min="13313" max="13313" width="7.88671875" style="1" bestFit="1" customWidth="1"/>
    <col min="13314" max="13314" width="46.33203125" style="1" customWidth="1"/>
    <col min="13315" max="13315" width="7.5546875" style="1" customWidth="1"/>
    <col min="13316" max="13316" width="5.5546875" style="1" customWidth="1"/>
    <col min="13317" max="13317" width="15.6640625" style="1" customWidth="1"/>
    <col min="13318" max="13318" width="19.6640625" style="1" customWidth="1"/>
    <col min="13319" max="13325" width="9.109375" style="1"/>
    <col min="13326" max="13326" width="9.33203125" style="1" customWidth="1"/>
    <col min="13327" max="13568" width="9.109375" style="1"/>
    <col min="13569" max="13569" width="7.88671875" style="1" bestFit="1" customWidth="1"/>
    <col min="13570" max="13570" width="46.33203125" style="1" customWidth="1"/>
    <col min="13571" max="13571" width="7.5546875" style="1" customWidth="1"/>
    <col min="13572" max="13572" width="5.5546875" style="1" customWidth="1"/>
    <col min="13573" max="13573" width="15.6640625" style="1" customWidth="1"/>
    <col min="13574" max="13574" width="19.6640625" style="1" customWidth="1"/>
    <col min="13575" max="13581" width="9.109375" style="1"/>
    <col min="13582" max="13582" width="9.33203125" style="1" customWidth="1"/>
    <col min="13583" max="13824" width="9.109375" style="1"/>
    <col min="13825" max="13825" width="7.88671875" style="1" bestFit="1" customWidth="1"/>
    <col min="13826" max="13826" width="46.33203125" style="1" customWidth="1"/>
    <col min="13827" max="13827" width="7.5546875" style="1" customWidth="1"/>
    <col min="13828" max="13828" width="5.5546875" style="1" customWidth="1"/>
    <col min="13829" max="13829" width="15.6640625" style="1" customWidth="1"/>
    <col min="13830" max="13830" width="19.6640625" style="1" customWidth="1"/>
    <col min="13831" max="13837" width="9.109375" style="1"/>
    <col min="13838" max="13838" width="9.33203125" style="1" customWidth="1"/>
    <col min="13839" max="14080" width="9.109375" style="1"/>
    <col min="14081" max="14081" width="7.88671875" style="1" bestFit="1" customWidth="1"/>
    <col min="14082" max="14082" width="46.33203125" style="1" customWidth="1"/>
    <col min="14083" max="14083" width="7.5546875" style="1" customWidth="1"/>
    <col min="14084" max="14084" width="5.5546875" style="1" customWidth="1"/>
    <col min="14085" max="14085" width="15.6640625" style="1" customWidth="1"/>
    <col min="14086" max="14086" width="19.6640625" style="1" customWidth="1"/>
    <col min="14087" max="14093" width="9.109375" style="1"/>
    <col min="14094" max="14094" width="9.33203125" style="1" customWidth="1"/>
    <col min="14095" max="14336" width="9.109375" style="1"/>
    <col min="14337" max="14337" width="7.88671875" style="1" bestFit="1" customWidth="1"/>
    <col min="14338" max="14338" width="46.33203125" style="1" customWidth="1"/>
    <col min="14339" max="14339" width="7.5546875" style="1" customWidth="1"/>
    <col min="14340" max="14340" width="5.5546875" style="1" customWidth="1"/>
    <col min="14341" max="14341" width="15.6640625" style="1" customWidth="1"/>
    <col min="14342" max="14342" width="19.6640625" style="1" customWidth="1"/>
    <col min="14343" max="14349" width="9.109375" style="1"/>
    <col min="14350" max="14350" width="9.33203125" style="1" customWidth="1"/>
    <col min="14351" max="14592" width="9.109375" style="1"/>
    <col min="14593" max="14593" width="7.88671875" style="1" bestFit="1" customWidth="1"/>
    <col min="14594" max="14594" width="46.33203125" style="1" customWidth="1"/>
    <col min="14595" max="14595" width="7.5546875" style="1" customWidth="1"/>
    <col min="14596" max="14596" width="5.5546875" style="1" customWidth="1"/>
    <col min="14597" max="14597" width="15.6640625" style="1" customWidth="1"/>
    <col min="14598" max="14598" width="19.6640625" style="1" customWidth="1"/>
    <col min="14599" max="14605" width="9.109375" style="1"/>
    <col min="14606" max="14606" width="9.33203125" style="1" customWidth="1"/>
    <col min="14607" max="14848" width="9.109375" style="1"/>
    <col min="14849" max="14849" width="7.88671875" style="1" bestFit="1" customWidth="1"/>
    <col min="14850" max="14850" width="46.33203125" style="1" customWidth="1"/>
    <col min="14851" max="14851" width="7.5546875" style="1" customWidth="1"/>
    <col min="14852" max="14852" width="5.5546875" style="1" customWidth="1"/>
    <col min="14853" max="14853" width="15.6640625" style="1" customWidth="1"/>
    <col min="14854" max="14854" width="19.6640625" style="1" customWidth="1"/>
    <col min="14855" max="14861" width="9.109375" style="1"/>
    <col min="14862" max="14862" width="9.33203125" style="1" customWidth="1"/>
    <col min="14863" max="15104" width="9.109375" style="1"/>
    <col min="15105" max="15105" width="7.88671875" style="1" bestFit="1" customWidth="1"/>
    <col min="15106" max="15106" width="46.33203125" style="1" customWidth="1"/>
    <col min="15107" max="15107" width="7.5546875" style="1" customWidth="1"/>
    <col min="15108" max="15108" width="5.5546875" style="1" customWidth="1"/>
    <col min="15109" max="15109" width="15.6640625" style="1" customWidth="1"/>
    <col min="15110" max="15110" width="19.6640625" style="1" customWidth="1"/>
    <col min="15111" max="15117" width="9.109375" style="1"/>
    <col min="15118" max="15118" width="9.33203125" style="1" customWidth="1"/>
    <col min="15119" max="15360" width="9.109375" style="1"/>
    <col min="15361" max="15361" width="7.88671875" style="1" bestFit="1" customWidth="1"/>
    <col min="15362" max="15362" width="46.33203125" style="1" customWidth="1"/>
    <col min="15363" max="15363" width="7.5546875" style="1" customWidth="1"/>
    <col min="15364" max="15364" width="5.5546875" style="1" customWidth="1"/>
    <col min="15365" max="15365" width="15.6640625" style="1" customWidth="1"/>
    <col min="15366" max="15366" width="19.6640625" style="1" customWidth="1"/>
    <col min="15367" max="15373" width="9.109375" style="1"/>
    <col min="15374" max="15374" width="9.33203125" style="1" customWidth="1"/>
    <col min="15375" max="15616" width="9.109375" style="1"/>
    <col min="15617" max="15617" width="7.88671875" style="1" bestFit="1" customWidth="1"/>
    <col min="15618" max="15618" width="46.33203125" style="1" customWidth="1"/>
    <col min="15619" max="15619" width="7.5546875" style="1" customWidth="1"/>
    <col min="15620" max="15620" width="5.5546875" style="1" customWidth="1"/>
    <col min="15621" max="15621" width="15.6640625" style="1" customWidth="1"/>
    <col min="15622" max="15622" width="19.6640625" style="1" customWidth="1"/>
    <col min="15623" max="15629" width="9.109375" style="1"/>
    <col min="15630" max="15630" width="9.33203125" style="1" customWidth="1"/>
    <col min="15631" max="15872" width="9.109375" style="1"/>
    <col min="15873" max="15873" width="7.88671875" style="1" bestFit="1" customWidth="1"/>
    <col min="15874" max="15874" width="46.33203125" style="1" customWidth="1"/>
    <col min="15875" max="15875" width="7.5546875" style="1" customWidth="1"/>
    <col min="15876" max="15876" width="5.5546875" style="1" customWidth="1"/>
    <col min="15877" max="15877" width="15.6640625" style="1" customWidth="1"/>
    <col min="15878" max="15878" width="19.6640625" style="1" customWidth="1"/>
    <col min="15879" max="15885" width="9.109375" style="1"/>
    <col min="15886" max="15886" width="9.33203125" style="1" customWidth="1"/>
    <col min="15887" max="16128" width="9.109375" style="1"/>
    <col min="16129" max="16129" width="7.88671875" style="1" bestFit="1" customWidth="1"/>
    <col min="16130" max="16130" width="46.33203125" style="1" customWidth="1"/>
    <col min="16131" max="16131" width="7.5546875" style="1" customWidth="1"/>
    <col min="16132" max="16132" width="5.5546875" style="1" customWidth="1"/>
    <col min="16133" max="16133" width="15.6640625" style="1" customWidth="1"/>
    <col min="16134" max="16134" width="19.6640625" style="1" customWidth="1"/>
    <col min="16135" max="16141" width="9.109375" style="1"/>
    <col min="16142" max="16142" width="9.33203125" style="1" customWidth="1"/>
    <col min="16143" max="16384" width="9.109375" style="1"/>
  </cols>
  <sheetData>
    <row r="1" spans="1:6" ht="13.5" customHeight="1" x14ac:dyDescent="0.25">
      <c r="A1" s="23"/>
      <c r="B1" s="45"/>
      <c r="C1" s="44"/>
      <c r="D1" s="44"/>
      <c r="E1" s="44"/>
      <c r="F1" s="44"/>
    </row>
    <row r="2" spans="1:6" ht="13.5" customHeight="1" x14ac:dyDescent="0.25">
      <c r="A2" s="23"/>
      <c r="B2" s="45"/>
      <c r="C2" s="44"/>
      <c r="D2" s="44"/>
      <c r="E2" s="44"/>
      <c r="F2" s="44"/>
    </row>
    <row r="3" spans="1:6" ht="18" customHeight="1" x14ac:dyDescent="0.25">
      <c r="A3" s="51" t="s">
        <v>160</v>
      </c>
      <c r="B3" s="50" t="s">
        <v>161</v>
      </c>
      <c r="C3" s="53" t="s">
        <v>41</v>
      </c>
      <c r="D3" s="53" t="s">
        <v>40</v>
      </c>
      <c r="E3" s="53" t="s">
        <v>39</v>
      </c>
      <c r="F3" s="52" t="s">
        <v>38</v>
      </c>
    </row>
    <row r="4" spans="1:6" ht="13.5" customHeight="1" x14ac:dyDescent="0.25">
      <c r="A4" s="23"/>
      <c r="B4" s="45"/>
      <c r="C4" s="44"/>
      <c r="D4" s="44"/>
      <c r="E4" s="44"/>
      <c r="F4" s="44"/>
    </row>
    <row r="5" spans="1:6" ht="13.5" customHeight="1" x14ac:dyDescent="0.25">
      <c r="A5" s="23"/>
      <c r="B5" s="45"/>
      <c r="C5" s="44"/>
      <c r="D5" s="44"/>
      <c r="E5" s="44"/>
      <c r="F5" s="44"/>
    </row>
    <row r="6" spans="1:6" ht="184.8" x14ac:dyDescent="0.25">
      <c r="A6" s="152" t="s">
        <v>37</v>
      </c>
      <c r="B6" s="189" t="s">
        <v>473</v>
      </c>
      <c r="C6" s="153"/>
      <c r="D6" s="154"/>
      <c r="E6" s="154"/>
      <c r="F6" s="155"/>
    </row>
    <row r="7" spans="1:6" ht="39.6" x14ac:dyDescent="0.25">
      <c r="A7" s="260"/>
      <c r="B7" s="275" t="s">
        <v>503</v>
      </c>
      <c r="C7" s="1"/>
      <c r="D7" s="154"/>
      <c r="E7" s="154"/>
      <c r="F7" s="72"/>
    </row>
    <row r="8" spans="1:6" ht="52.8" x14ac:dyDescent="0.25">
      <c r="A8" s="260"/>
      <c r="B8" s="267" t="s">
        <v>502</v>
      </c>
      <c r="C8" s="1"/>
      <c r="D8" s="154"/>
      <c r="E8" s="154"/>
      <c r="F8" s="72"/>
    </row>
    <row r="9" spans="1:6" ht="52.8" x14ac:dyDescent="0.25">
      <c r="A9" s="260"/>
      <c r="B9" s="267" t="s">
        <v>487</v>
      </c>
      <c r="C9" s="1"/>
      <c r="D9" s="154"/>
      <c r="E9" s="154"/>
      <c r="F9" s="72"/>
    </row>
    <row r="10" spans="1:6" ht="39.6" x14ac:dyDescent="0.25">
      <c r="A10" s="260"/>
      <c r="B10" s="270" t="s">
        <v>486</v>
      </c>
      <c r="C10" s="1"/>
      <c r="D10" s="154"/>
      <c r="E10" s="154"/>
      <c r="F10" s="72"/>
    </row>
    <row r="11" spans="1:6" ht="27.6" customHeight="1" thickBot="1" x14ac:dyDescent="0.3">
      <c r="A11" s="260"/>
      <c r="B11" s="270" t="s">
        <v>490</v>
      </c>
      <c r="C11" s="1"/>
      <c r="D11" s="154"/>
      <c r="E11" s="154"/>
      <c r="F11" s="72"/>
    </row>
    <row r="12" spans="1:6" ht="21" customHeight="1" thickBot="1" x14ac:dyDescent="0.3">
      <c r="A12" s="29"/>
      <c r="B12" s="28" t="s">
        <v>488</v>
      </c>
      <c r="C12" s="35">
        <v>1</v>
      </c>
      <c r="D12" s="26" t="s">
        <v>32</v>
      </c>
      <c r="E12" s="25"/>
      <c r="F12" s="24">
        <f>C12*E12</f>
        <v>0</v>
      </c>
    </row>
    <row r="13" spans="1:6" ht="21" customHeight="1" thickBot="1" x14ac:dyDescent="0.3">
      <c r="A13" s="29"/>
      <c r="B13" s="28" t="s">
        <v>489</v>
      </c>
      <c r="C13" s="35">
        <v>1</v>
      </c>
      <c r="D13" s="26" t="s">
        <v>32</v>
      </c>
      <c r="E13" s="25"/>
      <c r="F13" s="24">
        <f>C13*E13</f>
        <v>0</v>
      </c>
    </row>
    <row r="14" spans="1:6" ht="13.5" customHeight="1" x14ac:dyDescent="0.25">
      <c r="A14" s="23"/>
      <c r="B14" s="45"/>
      <c r="C14" s="44"/>
      <c r="D14" s="44"/>
      <c r="E14" s="44"/>
      <c r="F14" s="44"/>
    </row>
    <row r="15" spans="1:6" ht="145.80000000000001" thickBot="1" x14ac:dyDescent="0.3">
      <c r="A15" s="152" t="s">
        <v>36</v>
      </c>
      <c r="B15" s="234" t="s">
        <v>557</v>
      </c>
      <c r="C15" s="153"/>
      <c r="D15" s="154"/>
      <c r="E15" s="154"/>
      <c r="F15" s="262"/>
    </row>
    <row r="16" spans="1:6" ht="21" customHeight="1" thickBot="1" x14ac:dyDescent="0.3">
      <c r="A16" s="29"/>
      <c r="B16" s="28"/>
      <c r="C16" s="35">
        <v>6</v>
      </c>
      <c r="D16" s="26" t="s">
        <v>32</v>
      </c>
      <c r="E16" s="25"/>
      <c r="F16" s="24">
        <f>C16*E16</f>
        <v>0</v>
      </c>
    </row>
    <row r="17" spans="1:6" ht="13.5" customHeight="1" x14ac:dyDescent="0.25">
      <c r="A17" s="23"/>
      <c r="B17" s="45"/>
      <c r="C17" s="44"/>
      <c r="D17" s="44"/>
      <c r="E17" s="44"/>
      <c r="F17" s="44"/>
    </row>
    <row r="18" spans="1:6" ht="13.5" customHeight="1" thickBot="1" x14ac:dyDescent="0.3">
      <c r="A18" s="23"/>
      <c r="B18" s="45"/>
      <c r="C18" s="44"/>
      <c r="D18" s="44"/>
      <c r="E18" s="44"/>
      <c r="F18" s="44"/>
    </row>
    <row r="19" spans="1:6" ht="21" customHeight="1" thickBot="1" x14ac:dyDescent="0.3">
      <c r="A19" s="22" t="s">
        <v>160</v>
      </c>
      <c r="B19" s="50" t="s">
        <v>161</v>
      </c>
      <c r="C19" s="288" t="s">
        <v>24</v>
      </c>
      <c r="D19" s="285"/>
      <c r="E19" s="20"/>
      <c r="F19" s="19">
        <f>SUM(F4:F18)</f>
        <v>0</v>
      </c>
    </row>
    <row r="20" spans="1:6" ht="13.5" customHeight="1" x14ac:dyDescent="0.25">
      <c r="A20" s="23"/>
      <c r="B20" s="45"/>
      <c r="C20" s="44"/>
      <c r="D20" s="44"/>
      <c r="E20" s="44"/>
      <c r="F20" s="44"/>
    </row>
  </sheetData>
  <mergeCells count="1">
    <mergeCell ref="C19:D19"/>
  </mergeCells>
  <conditionalFormatting sqref="F1:F65544">
    <cfRule type="cellIs" dxfId="4" priority="1"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61"/>
  <sheetViews>
    <sheetView view="pageBreakPreview" topLeftCell="A50" zoomScaleNormal="100" zoomScaleSheetLayoutView="100" workbookViewId="0">
      <selection activeCell="H59" sqref="H59"/>
    </sheetView>
  </sheetViews>
  <sheetFormatPr defaultRowHeight="15.6" x14ac:dyDescent="0.3"/>
  <cols>
    <col min="1" max="1" width="6.33203125" style="12" customWidth="1"/>
    <col min="2" max="2" width="53.44140625" style="54" customWidth="1"/>
    <col min="3" max="3" width="8.109375" style="38" bestFit="1" customWidth="1"/>
    <col min="4" max="4" width="5.5546875" style="39" customWidth="1"/>
    <col min="5" max="5" width="11.33203125" style="38" bestFit="1" customWidth="1"/>
    <col min="6" max="6" width="16.33203125" style="38" customWidth="1"/>
    <col min="7" max="7" width="69.109375" style="222" customWidth="1"/>
    <col min="8" max="8" width="71.44140625" style="1" customWidth="1"/>
    <col min="9" max="256" width="9.109375" style="1"/>
    <col min="257" max="257" width="7.44140625" style="1" customWidth="1"/>
    <col min="258" max="258" width="53.44140625" style="1" customWidth="1"/>
    <col min="259" max="259" width="9.44140625" style="1" customWidth="1"/>
    <col min="260" max="260" width="5.5546875" style="1" customWidth="1"/>
    <col min="261" max="261" width="12.33203125" style="1" customWidth="1"/>
    <col min="262" max="262" width="16.33203125" style="1" customWidth="1"/>
    <col min="263" max="263" width="60.109375" style="1" customWidth="1"/>
    <col min="264" max="512" width="9.109375" style="1"/>
    <col min="513" max="513" width="7.44140625" style="1" customWidth="1"/>
    <col min="514" max="514" width="53.44140625" style="1" customWidth="1"/>
    <col min="515" max="515" width="9.44140625" style="1" customWidth="1"/>
    <col min="516" max="516" width="5.5546875" style="1" customWidth="1"/>
    <col min="517" max="517" width="12.33203125" style="1" customWidth="1"/>
    <col min="518" max="518" width="16.33203125" style="1" customWidth="1"/>
    <col min="519" max="519" width="60.109375" style="1" customWidth="1"/>
    <col min="520" max="768" width="9.109375" style="1"/>
    <col min="769" max="769" width="7.44140625" style="1" customWidth="1"/>
    <col min="770" max="770" width="53.44140625" style="1" customWidth="1"/>
    <col min="771" max="771" width="9.44140625" style="1" customWidth="1"/>
    <col min="772" max="772" width="5.5546875" style="1" customWidth="1"/>
    <col min="773" max="773" width="12.33203125" style="1" customWidth="1"/>
    <col min="774" max="774" width="16.33203125" style="1" customWidth="1"/>
    <col min="775" max="775" width="60.109375" style="1" customWidth="1"/>
    <col min="776" max="1024" width="9.109375" style="1"/>
    <col min="1025" max="1025" width="7.44140625" style="1" customWidth="1"/>
    <col min="1026" max="1026" width="53.44140625" style="1" customWidth="1"/>
    <col min="1027" max="1027" width="9.44140625" style="1" customWidth="1"/>
    <col min="1028" max="1028" width="5.5546875" style="1" customWidth="1"/>
    <col min="1029" max="1029" width="12.33203125" style="1" customWidth="1"/>
    <col min="1030" max="1030" width="16.33203125" style="1" customWidth="1"/>
    <col min="1031" max="1031" width="60.109375" style="1" customWidth="1"/>
    <col min="1032" max="1280" width="9.109375" style="1"/>
    <col min="1281" max="1281" width="7.44140625" style="1" customWidth="1"/>
    <col min="1282" max="1282" width="53.44140625" style="1" customWidth="1"/>
    <col min="1283" max="1283" width="9.44140625" style="1" customWidth="1"/>
    <col min="1284" max="1284" width="5.5546875" style="1" customWidth="1"/>
    <col min="1285" max="1285" width="12.33203125" style="1" customWidth="1"/>
    <col min="1286" max="1286" width="16.33203125" style="1" customWidth="1"/>
    <col min="1287" max="1287" width="60.109375" style="1" customWidth="1"/>
    <col min="1288" max="1536" width="9.109375" style="1"/>
    <col min="1537" max="1537" width="7.44140625" style="1" customWidth="1"/>
    <col min="1538" max="1538" width="53.44140625" style="1" customWidth="1"/>
    <col min="1539" max="1539" width="9.44140625" style="1" customWidth="1"/>
    <col min="1540" max="1540" width="5.5546875" style="1" customWidth="1"/>
    <col min="1541" max="1541" width="12.33203125" style="1" customWidth="1"/>
    <col min="1542" max="1542" width="16.33203125" style="1" customWidth="1"/>
    <col min="1543" max="1543" width="60.109375" style="1" customWidth="1"/>
    <col min="1544" max="1792" width="9.109375" style="1"/>
    <col min="1793" max="1793" width="7.44140625" style="1" customWidth="1"/>
    <col min="1794" max="1794" width="53.44140625" style="1" customWidth="1"/>
    <col min="1795" max="1795" width="9.44140625" style="1" customWidth="1"/>
    <col min="1796" max="1796" width="5.5546875" style="1" customWidth="1"/>
    <col min="1797" max="1797" width="12.33203125" style="1" customWidth="1"/>
    <col min="1798" max="1798" width="16.33203125" style="1" customWidth="1"/>
    <col min="1799" max="1799" width="60.109375" style="1" customWidth="1"/>
    <col min="1800" max="2048" width="9.109375" style="1"/>
    <col min="2049" max="2049" width="7.44140625" style="1" customWidth="1"/>
    <col min="2050" max="2050" width="53.44140625" style="1" customWidth="1"/>
    <col min="2051" max="2051" width="9.44140625" style="1" customWidth="1"/>
    <col min="2052" max="2052" width="5.5546875" style="1" customWidth="1"/>
    <col min="2053" max="2053" width="12.33203125" style="1" customWidth="1"/>
    <col min="2054" max="2054" width="16.33203125" style="1" customWidth="1"/>
    <col min="2055" max="2055" width="60.109375" style="1" customWidth="1"/>
    <col min="2056" max="2304" width="9.109375" style="1"/>
    <col min="2305" max="2305" width="7.44140625" style="1" customWidth="1"/>
    <col min="2306" max="2306" width="53.44140625" style="1" customWidth="1"/>
    <col min="2307" max="2307" width="9.44140625" style="1" customWidth="1"/>
    <col min="2308" max="2308" width="5.5546875" style="1" customWidth="1"/>
    <col min="2309" max="2309" width="12.33203125" style="1" customWidth="1"/>
    <col min="2310" max="2310" width="16.33203125" style="1" customWidth="1"/>
    <col min="2311" max="2311" width="60.109375" style="1" customWidth="1"/>
    <col min="2312" max="2560" width="9.109375" style="1"/>
    <col min="2561" max="2561" width="7.44140625" style="1" customWidth="1"/>
    <col min="2562" max="2562" width="53.44140625" style="1" customWidth="1"/>
    <col min="2563" max="2563" width="9.44140625" style="1" customWidth="1"/>
    <col min="2564" max="2564" width="5.5546875" style="1" customWidth="1"/>
    <col min="2565" max="2565" width="12.33203125" style="1" customWidth="1"/>
    <col min="2566" max="2566" width="16.33203125" style="1" customWidth="1"/>
    <col min="2567" max="2567" width="60.109375" style="1" customWidth="1"/>
    <col min="2568" max="2816" width="9.109375" style="1"/>
    <col min="2817" max="2817" width="7.44140625" style="1" customWidth="1"/>
    <col min="2818" max="2818" width="53.44140625" style="1" customWidth="1"/>
    <col min="2819" max="2819" width="9.44140625" style="1" customWidth="1"/>
    <col min="2820" max="2820" width="5.5546875" style="1" customWidth="1"/>
    <col min="2821" max="2821" width="12.33203125" style="1" customWidth="1"/>
    <col min="2822" max="2822" width="16.33203125" style="1" customWidth="1"/>
    <col min="2823" max="2823" width="60.109375" style="1" customWidth="1"/>
    <col min="2824" max="3072" width="9.109375" style="1"/>
    <col min="3073" max="3073" width="7.44140625" style="1" customWidth="1"/>
    <col min="3074" max="3074" width="53.44140625" style="1" customWidth="1"/>
    <col min="3075" max="3075" width="9.44140625" style="1" customWidth="1"/>
    <col min="3076" max="3076" width="5.5546875" style="1" customWidth="1"/>
    <col min="3077" max="3077" width="12.33203125" style="1" customWidth="1"/>
    <col min="3078" max="3078" width="16.33203125" style="1" customWidth="1"/>
    <col min="3079" max="3079" width="60.109375" style="1" customWidth="1"/>
    <col min="3080" max="3328" width="9.109375" style="1"/>
    <col min="3329" max="3329" width="7.44140625" style="1" customWidth="1"/>
    <col min="3330" max="3330" width="53.44140625" style="1" customWidth="1"/>
    <col min="3331" max="3331" width="9.44140625" style="1" customWidth="1"/>
    <col min="3332" max="3332" width="5.5546875" style="1" customWidth="1"/>
    <col min="3333" max="3333" width="12.33203125" style="1" customWidth="1"/>
    <col min="3334" max="3334" width="16.33203125" style="1" customWidth="1"/>
    <col min="3335" max="3335" width="60.109375" style="1" customWidth="1"/>
    <col min="3336" max="3584" width="9.109375" style="1"/>
    <col min="3585" max="3585" width="7.44140625" style="1" customWidth="1"/>
    <col min="3586" max="3586" width="53.44140625" style="1" customWidth="1"/>
    <col min="3587" max="3587" width="9.44140625" style="1" customWidth="1"/>
    <col min="3588" max="3588" width="5.5546875" style="1" customWidth="1"/>
    <col min="3589" max="3589" width="12.33203125" style="1" customWidth="1"/>
    <col min="3590" max="3590" width="16.33203125" style="1" customWidth="1"/>
    <col min="3591" max="3591" width="60.109375" style="1" customWidth="1"/>
    <col min="3592" max="3840" width="9.109375" style="1"/>
    <col min="3841" max="3841" width="7.44140625" style="1" customWidth="1"/>
    <col min="3842" max="3842" width="53.44140625" style="1" customWidth="1"/>
    <col min="3843" max="3843" width="9.44140625" style="1" customWidth="1"/>
    <col min="3844" max="3844" width="5.5546875" style="1" customWidth="1"/>
    <col min="3845" max="3845" width="12.33203125" style="1" customWidth="1"/>
    <col min="3846" max="3846" width="16.33203125" style="1" customWidth="1"/>
    <col min="3847" max="3847" width="60.109375" style="1" customWidth="1"/>
    <col min="3848" max="4096" width="9.109375" style="1"/>
    <col min="4097" max="4097" width="7.44140625" style="1" customWidth="1"/>
    <col min="4098" max="4098" width="53.44140625" style="1" customWidth="1"/>
    <col min="4099" max="4099" width="9.44140625" style="1" customWidth="1"/>
    <col min="4100" max="4100" width="5.5546875" style="1" customWidth="1"/>
    <col min="4101" max="4101" width="12.33203125" style="1" customWidth="1"/>
    <col min="4102" max="4102" width="16.33203125" style="1" customWidth="1"/>
    <col min="4103" max="4103" width="60.109375" style="1" customWidth="1"/>
    <col min="4104" max="4352" width="9.109375" style="1"/>
    <col min="4353" max="4353" width="7.44140625" style="1" customWidth="1"/>
    <col min="4354" max="4354" width="53.44140625" style="1" customWidth="1"/>
    <col min="4355" max="4355" width="9.44140625" style="1" customWidth="1"/>
    <col min="4356" max="4356" width="5.5546875" style="1" customWidth="1"/>
    <col min="4357" max="4357" width="12.33203125" style="1" customWidth="1"/>
    <col min="4358" max="4358" width="16.33203125" style="1" customWidth="1"/>
    <col min="4359" max="4359" width="60.109375" style="1" customWidth="1"/>
    <col min="4360" max="4608" width="9.109375" style="1"/>
    <col min="4609" max="4609" width="7.44140625" style="1" customWidth="1"/>
    <col min="4610" max="4610" width="53.44140625" style="1" customWidth="1"/>
    <col min="4611" max="4611" width="9.44140625" style="1" customWidth="1"/>
    <col min="4612" max="4612" width="5.5546875" style="1" customWidth="1"/>
    <col min="4613" max="4613" width="12.33203125" style="1" customWidth="1"/>
    <col min="4614" max="4614" width="16.33203125" style="1" customWidth="1"/>
    <col min="4615" max="4615" width="60.109375" style="1" customWidth="1"/>
    <col min="4616" max="4864" width="9.109375" style="1"/>
    <col min="4865" max="4865" width="7.44140625" style="1" customWidth="1"/>
    <col min="4866" max="4866" width="53.44140625" style="1" customWidth="1"/>
    <col min="4867" max="4867" width="9.44140625" style="1" customWidth="1"/>
    <col min="4868" max="4868" width="5.5546875" style="1" customWidth="1"/>
    <col min="4869" max="4869" width="12.33203125" style="1" customWidth="1"/>
    <col min="4870" max="4870" width="16.33203125" style="1" customWidth="1"/>
    <col min="4871" max="4871" width="60.109375" style="1" customWidth="1"/>
    <col min="4872" max="5120" width="9.109375" style="1"/>
    <col min="5121" max="5121" width="7.44140625" style="1" customWidth="1"/>
    <col min="5122" max="5122" width="53.44140625" style="1" customWidth="1"/>
    <col min="5123" max="5123" width="9.44140625" style="1" customWidth="1"/>
    <col min="5124" max="5124" width="5.5546875" style="1" customWidth="1"/>
    <col min="5125" max="5125" width="12.33203125" style="1" customWidth="1"/>
    <col min="5126" max="5126" width="16.33203125" style="1" customWidth="1"/>
    <col min="5127" max="5127" width="60.109375" style="1" customWidth="1"/>
    <col min="5128" max="5376" width="9.109375" style="1"/>
    <col min="5377" max="5377" width="7.44140625" style="1" customWidth="1"/>
    <col min="5378" max="5378" width="53.44140625" style="1" customWidth="1"/>
    <col min="5379" max="5379" width="9.44140625" style="1" customWidth="1"/>
    <col min="5380" max="5380" width="5.5546875" style="1" customWidth="1"/>
    <col min="5381" max="5381" width="12.33203125" style="1" customWidth="1"/>
    <col min="5382" max="5382" width="16.33203125" style="1" customWidth="1"/>
    <col min="5383" max="5383" width="60.109375" style="1" customWidth="1"/>
    <col min="5384" max="5632" width="9.109375" style="1"/>
    <col min="5633" max="5633" width="7.44140625" style="1" customWidth="1"/>
    <col min="5634" max="5634" width="53.44140625" style="1" customWidth="1"/>
    <col min="5635" max="5635" width="9.44140625" style="1" customWidth="1"/>
    <col min="5636" max="5636" width="5.5546875" style="1" customWidth="1"/>
    <col min="5637" max="5637" width="12.33203125" style="1" customWidth="1"/>
    <col min="5638" max="5638" width="16.33203125" style="1" customWidth="1"/>
    <col min="5639" max="5639" width="60.109375" style="1" customWidth="1"/>
    <col min="5640" max="5888" width="9.109375" style="1"/>
    <col min="5889" max="5889" width="7.44140625" style="1" customWidth="1"/>
    <col min="5890" max="5890" width="53.44140625" style="1" customWidth="1"/>
    <col min="5891" max="5891" width="9.44140625" style="1" customWidth="1"/>
    <col min="5892" max="5892" width="5.5546875" style="1" customWidth="1"/>
    <col min="5893" max="5893" width="12.33203125" style="1" customWidth="1"/>
    <col min="5894" max="5894" width="16.33203125" style="1" customWidth="1"/>
    <col min="5895" max="5895" width="60.109375" style="1" customWidth="1"/>
    <col min="5896" max="6144" width="9.109375" style="1"/>
    <col min="6145" max="6145" width="7.44140625" style="1" customWidth="1"/>
    <col min="6146" max="6146" width="53.44140625" style="1" customWidth="1"/>
    <col min="6147" max="6147" width="9.44140625" style="1" customWidth="1"/>
    <col min="6148" max="6148" width="5.5546875" style="1" customWidth="1"/>
    <col min="6149" max="6149" width="12.33203125" style="1" customWidth="1"/>
    <col min="6150" max="6150" width="16.33203125" style="1" customWidth="1"/>
    <col min="6151" max="6151" width="60.109375" style="1" customWidth="1"/>
    <col min="6152" max="6400" width="9.109375" style="1"/>
    <col min="6401" max="6401" width="7.44140625" style="1" customWidth="1"/>
    <col min="6402" max="6402" width="53.44140625" style="1" customWidth="1"/>
    <col min="6403" max="6403" width="9.44140625" style="1" customWidth="1"/>
    <col min="6404" max="6404" width="5.5546875" style="1" customWidth="1"/>
    <col min="6405" max="6405" width="12.33203125" style="1" customWidth="1"/>
    <col min="6406" max="6406" width="16.33203125" style="1" customWidth="1"/>
    <col min="6407" max="6407" width="60.109375" style="1" customWidth="1"/>
    <col min="6408" max="6656" width="9.109375" style="1"/>
    <col min="6657" max="6657" width="7.44140625" style="1" customWidth="1"/>
    <col min="6658" max="6658" width="53.44140625" style="1" customWidth="1"/>
    <col min="6659" max="6659" width="9.44140625" style="1" customWidth="1"/>
    <col min="6660" max="6660" width="5.5546875" style="1" customWidth="1"/>
    <col min="6661" max="6661" width="12.33203125" style="1" customWidth="1"/>
    <col min="6662" max="6662" width="16.33203125" style="1" customWidth="1"/>
    <col min="6663" max="6663" width="60.109375" style="1" customWidth="1"/>
    <col min="6664" max="6912" width="9.109375" style="1"/>
    <col min="6913" max="6913" width="7.44140625" style="1" customWidth="1"/>
    <col min="6914" max="6914" width="53.44140625" style="1" customWidth="1"/>
    <col min="6915" max="6915" width="9.44140625" style="1" customWidth="1"/>
    <col min="6916" max="6916" width="5.5546875" style="1" customWidth="1"/>
    <col min="6917" max="6917" width="12.33203125" style="1" customWidth="1"/>
    <col min="6918" max="6918" width="16.33203125" style="1" customWidth="1"/>
    <col min="6919" max="6919" width="60.109375" style="1" customWidth="1"/>
    <col min="6920" max="7168" width="9.109375" style="1"/>
    <col min="7169" max="7169" width="7.44140625" style="1" customWidth="1"/>
    <col min="7170" max="7170" width="53.44140625" style="1" customWidth="1"/>
    <col min="7171" max="7171" width="9.44140625" style="1" customWidth="1"/>
    <col min="7172" max="7172" width="5.5546875" style="1" customWidth="1"/>
    <col min="7173" max="7173" width="12.33203125" style="1" customWidth="1"/>
    <col min="7174" max="7174" width="16.33203125" style="1" customWidth="1"/>
    <col min="7175" max="7175" width="60.109375" style="1" customWidth="1"/>
    <col min="7176" max="7424" width="9.109375" style="1"/>
    <col min="7425" max="7425" width="7.44140625" style="1" customWidth="1"/>
    <col min="7426" max="7426" width="53.44140625" style="1" customWidth="1"/>
    <col min="7427" max="7427" width="9.44140625" style="1" customWidth="1"/>
    <col min="7428" max="7428" width="5.5546875" style="1" customWidth="1"/>
    <col min="7429" max="7429" width="12.33203125" style="1" customWidth="1"/>
    <col min="7430" max="7430" width="16.33203125" style="1" customWidth="1"/>
    <col min="7431" max="7431" width="60.109375" style="1" customWidth="1"/>
    <col min="7432" max="7680" width="9.109375" style="1"/>
    <col min="7681" max="7681" width="7.44140625" style="1" customWidth="1"/>
    <col min="7682" max="7682" width="53.44140625" style="1" customWidth="1"/>
    <col min="7683" max="7683" width="9.44140625" style="1" customWidth="1"/>
    <col min="7684" max="7684" width="5.5546875" style="1" customWidth="1"/>
    <col min="7685" max="7685" width="12.33203125" style="1" customWidth="1"/>
    <col min="7686" max="7686" width="16.33203125" style="1" customWidth="1"/>
    <col min="7687" max="7687" width="60.109375" style="1" customWidth="1"/>
    <col min="7688" max="7936" width="9.109375" style="1"/>
    <col min="7937" max="7937" width="7.44140625" style="1" customWidth="1"/>
    <col min="7938" max="7938" width="53.44140625" style="1" customWidth="1"/>
    <col min="7939" max="7939" width="9.44140625" style="1" customWidth="1"/>
    <col min="7940" max="7940" width="5.5546875" style="1" customWidth="1"/>
    <col min="7941" max="7941" width="12.33203125" style="1" customWidth="1"/>
    <col min="7942" max="7942" width="16.33203125" style="1" customWidth="1"/>
    <col min="7943" max="7943" width="60.109375" style="1" customWidth="1"/>
    <col min="7944" max="8192" width="9.109375" style="1"/>
    <col min="8193" max="8193" width="7.44140625" style="1" customWidth="1"/>
    <col min="8194" max="8194" width="53.44140625" style="1" customWidth="1"/>
    <col min="8195" max="8195" width="9.44140625" style="1" customWidth="1"/>
    <col min="8196" max="8196" width="5.5546875" style="1" customWidth="1"/>
    <col min="8197" max="8197" width="12.33203125" style="1" customWidth="1"/>
    <col min="8198" max="8198" width="16.33203125" style="1" customWidth="1"/>
    <col min="8199" max="8199" width="60.109375" style="1" customWidth="1"/>
    <col min="8200" max="8448" width="9.109375" style="1"/>
    <col min="8449" max="8449" width="7.44140625" style="1" customWidth="1"/>
    <col min="8450" max="8450" width="53.44140625" style="1" customWidth="1"/>
    <col min="8451" max="8451" width="9.44140625" style="1" customWidth="1"/>
    <col min="8452" max="8452" width="5.5546875" style="1" customWidth="1"/>
    <col min="8453" max="8453" width="12.33203125" style="1" customWidth="1"/>
    <col min="8454" max="8454" width="16.33203125" style="1" customWidth="1"/>
    <col min="8455" max="8455" width="60.109375" style="1" customWidth="1"/>
    <col min="8456" max="8704" width="9.109375" style="1"/>
    <col min="8705" max="8705" width="7.44140625" style="1" customWidth="1"/>
    <col min="8706" max="8706" width="53.44140625" style="1" customWidth="1"/>
    <col min="8707" max="8707" width="9.44140625" style="1" customWidth="1"/>
    <col min="8708" max="8708" width="5.5546875" style="1" customWidth="1"/>
    <col min="8709" max="8709" width="12.33203125" style="1" customWidth="1"/>
    <col min="8710" max="8710" width="16.33203125" style="1" customWidth="1"/>
    <col min="8711" max="8711" width="60.109375" style="1" customWidth="1"/>
    <col min="8712" max="8960" width="9.109375" style="1"/>
    <col min="8961" max="8961" width="7.44140625" style="1" customWidth="1"/>
    <col min="8962" max="8962" width="53.44140625" style="1" customWidth="1"/>
    <col min="8963" max="8963" width="9.44140625" style="1" customWidth="1"/>
    <col min="8964" max="8964" width="5.5546875" style="1" customWidth="1"/>
    <col min="8965" max="8965" width="12.33203125" style="1" customWidth="1"/>
    <col min="8966" max="8966" width="16.33203125" style="1" customWidth="1"/>
    <col min="8967" max="8967" width="60.109375" style="1" customWidth="1"/>
    <col min="8968" max="9216" width="9.109375" style="1"/>
    <col min="9217" max="9217" width="7.44140625" style="1" customWidth="1"/>
    <col min="9218" max="9218" width="53.44140625" style="1" customWidth="1"/>
    <col min="9219" max="9219" width="9.44140625" style="1" customWidth="1"/>
    <col min="9220" max="9220" width="5.5546875" style="1" customWidth="1"/>
    <col min="9221" max="9221" width="12.33203125" style="1" customWidth="1"/>
    <col min="9222" max="9222" width="16.33203125" style="1" customWidth="1"/>
    <col min="9223" max="9223" width="60.109375" style="1" customWidth="1"/>
    <col min="9224" max="9472" width="9.109375" style="1"/>
    <col min="9473" max="9473" width="7.44140625" style="1" customWidth="1"/>
    <col min="9474" max="9474" width="53.44140625" style="1" customWidth="1"/>
    <col min="9475" max="9475" width="9.44140625" style="1" customWidth="1"/>
    <col min="9476" max="9476" width="5.5546875" style="1" customWidth="1"/>
    <col min="9477" max="9477" width="12.33203125" style="1" customWidth="1"/>
    <col min="9478" max="9478" width="16.33203125" style="1" customWidth="1"/>
    <col min="9479" max="9479" width="60.109375" style="1" customWidth="1"/>
    <col min="9480" max="9728" width="9.109375" style="1"/>
    <col min="9729" max="9729" width="7.44140625" style="1" customWidth="1"/>
    <col min="9730" max="9730" width="53.44140625" style="1" customWidth="1"/>
    <col min="9731" max="9731" width="9.44140625" style="1" customWidth="1"/>
    <col min="9732" max="9732" width="5.5546875" style="1" customWidth="1"/>
    <col min="9733" max="9733" width="12.33203125" style="1" customWidth="1"/>
    <col min="9734" max="9734" width="16.33203125" style="1" customWidth="1"/>
    <col min="9735" max="9735" width="60.109375" style="1" customWidth="1"/>
    <col min="9736" max="9984" width="9.109375" style="1"/>
    <col min="9985" max="9985" width="7.44140625" style="1" customWidth="1"/>
    <col min="9986" max="9986" width="53.44140625" style="1" customWidth="1"/>
    <col min="9987" max="9987" width="9.44140625" style="1" customWidth="1"/>
    <col min="9988" max="9988" width="5.5546875" style="1" customWidth="1"/>
    <col min="9989" max="9989" width="12.33203125" style="1" customWidth="1"/>
    <col min="9990" max="9990" width="16.33203125" style="1" customWidth="1"/>
    <col min="9991" max="9991" width="60.109375" style="1" customWidth="1"/>
    <col min="9992" max="10240" width="9.109375" style="1"/>
    <col min="10241" max="10241" width="7.44140625" style="1" customWidth="1"/>
    <col min="10242" max="10242" width="53.44140625" style="1" customWidth="1"/>
    <col min="10243" max="10243" width="9.44140625" style="1" customWidth="1"/>
    <col min="10244" max="10244" width="5.5546875" style="1" customWidth="1"/>
    <col min="10245" max="10245" width="12.33203125" style="1" customWidth="1"/>
    <col min="10246" max="10246" width="16.33203125" style="1" customWidth="1"/>
    <col min="10247" max="10247" width="60.109375" style="1" customWidth="1"/>
    <col min="10248" max="10496" width="9.109375" style="1"/>
    <col min="10497" max="10497" width="7.44140625" style="1" customWidth="1"/>
    <col min="10498" max="10498" width="53.44140625" style="1" customWidth="1"/>
    <col min="10499" max="10499" width="9.44140625" style="1" customWidth="1"/>
    <col min="10500" max="10500" width="5.5546875" style="1" customWidth="1"/>
    <col min="10501" max="10501" width="12.33203125" style="1" customWidth="1"/>
    <col min="10502" max="10502" width="16.33203125" style="1" customWidth="1"/>
    <col min="10503" max="10503" width="60.109375" style="1" customWidth="1"/>
    <col min="10504" max="10752" width="9.109375" style="1"/>
    <col min="10753" max="10753" width="7.44140625" style="1" customWidth="1"/>
    <col min="10754" max="10754" width="53.44140625" style="1" customWidth="1"/>
    <col min="10755" max="10755" width="9.44140625" style="1" customWidth="1"/>
    <col min="10756" max="10756" width="5.5546875" style="1" customWidth="1"/>
    <col min="10757" max="10757" width="12.33203125" style="1" customWidth="1"/>
    <col min="10758" max="10758" width="16.33203125" style="1" customWidth="1"/>
    <col min="10759" max="10759" width="60.109375" style="1" customWidth="1"/>
    <col min="10760" max="11008" width="9.109375" style="1"/>
    <col min="11009" max="11009" width="7.44140625" style="1" customWidth="1"/>
    <col min="11010" max="11010" width="53.44140625" style="1" customWidth="1"/>
    <col min="11011" max="11011" width="9.44140625" style="1" customWidth="1"/>
    <col min="11012" max="11012" width="5.5546875" style="1" customWidth="1"/>
    <col min="11013" max="11013" width="12.33203125" style="1" customWidth="1"/>
    <col min="11014" max="11014" width="16.33203125" style="1" customWidth="1"/>
    <col min="11015" max="11015" width="60.109375" style="1" customWidth="1"/>
    <col min="11016" max="11264" width="9.109375" style="1"/>
    <col min="11265" max="11265" width="7.44140625" style="1" customWidth="1"/>
    <col min="11266" max="11266" width="53.44140625" style="1" customWidth="1"/>
    <col min="11267" max="11267" width="9.44140625" style="1" customWidth="1"/>
    <col min="11268" max="11268" width="5.5546875" style="1" customWidth="1"/>
    <col min="11269" max="11269" width="12.33203125" style="1" customWidth="1"/>
    <col min="11270" max="11270" width="16.33203125" style="1" customWidth="1"/>
    <col min="11271" max="11271" width="60.109375" style="1" customWidth="1"/>
    <col min="11272" max="11520" width="9.109375" style="1"/>
    <col min="11521" max="11521" width="7.44140625" style="1" customWidth="1"/>
    <col min="11522" max="11522" width="53.44140625" style="1" customWidth="1"/>
    <col min="11523" max="11523" width="9.44140625" style="1" customWidth="1"/>
    <col min="11524" max="11524" width="5.5546875" style="1" customWidth="1"/>
    <col min="11525" max="11525" width="12.33203125" style="1" customWidth="1"/>
    <col min="11526" max="11526" width="16.33203125" style="1" customWidth="1"/>
    <col min="11527" max="11527" width="60.109375" style="1" customWidth="1"/>
    <col min="11528" max="11776" width="9.109375" style="1"/>
    <col min="11777" max="11777" width="7.44140625" style="1" customWidth="1"/>
    <col min="11778" max="11778" width="53.44140625" style="1" customWidth="1"/>
    <col min="11779" max="11779" width="9.44140625" style="1" customWidth="1"/>
    <col min="11780" max="11780" width="5.5546875" style="1" customWidth="1"/>
    <col min="11781" max="11781" width="12.33203125" style="1" customWidth="1"/>
    <col min="11782" max="11782" width="16.33203125" style="1" customWidth="1"/>
    <col min="11783" max="11783" width="60.109375" style="1" customWidth="1"/>
    <col min="11784" max="12032" width="9.109375" style="1"/>
    <col min="12033" max="12033" width="7.44140625" style="1" customWidth="1"/>
    <col min="12034" max="12034" width="53.44140625" style="1" customWidth="1"/>
    <col min="12035" max="12035" width="9.44140625" style="1" customWidth="1"/>
    <col min="12036" max="12036" width="5.5546875" style="1" customWidth="1"/>
    <col min="12037" max="12037" width="12.33203125" style="1" customWidth="1"/>
    <col min="12038" max="12038" width="16.33203125" style="1" customWidth="1"/>
    <col min="12039" max="12039" width="60.109375" style="1" customWidth="1"/>
    <col min="12040" max="12288" width="9.109375" style="1"/>
    <col min="12289" max="12289" width="7.44140625" style="1" customWidth="1"/>
    <col min="12290" max="12290" width="53.44140625" style="1" customWidth="1"/>
    <col min="12291" max="12291" width="9.44140625" style="1" customWidth="1"/>
    <col min="12292" max="12292" width="5.5546875" style="1" customWidth="1"/>
    <col min="12293" max="12293" width="12.33203125" style="1" customWidth="1"/>
    <col min="12294" max="12294" width="16.33203125" style="1" customWidth="1"/>
    <col min="12295" max="12295" width="60.109375" style="1" customWidth="1"/>
    <col min="12296" max="12544" width="9.109375" style="1"/>
    <col min="12545" max="12545" width="7.44140625" style="1" customWidth="1"/>
    <col min="12546" max="12546" width="53.44140625" style="1" customWidth="1"/>
    <col min="12547" max="12547" width="9.44140625" style="1" customWidth="1"/>
    <col min="12548" max="12548" width="5.5546875" style="1" customWidth="1"/>
    <col min="12549" max="12549" width="12.33203125" style="1" customWidth="1"/>
    <col min="12550" max="12550" width="16.33203125" style="1" customWidth="1"/>
    <col min="12551" max="12551" width="60.109375" style="1" customWidth="1"/>
    <col min="12552" max="12800" width="9.109375" style="1"/>
    <col min="12801" max="12801" width="7.44140625" style="1" customWidth="1"/>
    <col min="12802" max="12802" width="53.44140625" style="1" customWidth="1"/>
    <col min="12803" max="12803" width="9.44140625" style="1" customWidth="1"/>
    <col min="12804" max="12804" width="5.5546875" style="1" customWidth="1"/>
    <col min="12805" max="12805" width="12.33203125" style="1" customWidth="1"/>
    <col min="12806" max="12806" width="16.33203125" style="1" customWidth="1"/>
    <col min="12807" max="12807" width="60.109375" style="1" customWidth="1"/>
    <col min="12808" max="13056" width="9.109375" style="1"/>
    <col min="13057" max="13057" width="7.44140625" style="1" customWidth="1"/>
    <col min="13058" max="13058" width="53.44140625" style="1" customWidth="1"/>
    <col min="13059" max="13059" width="9.44140625" style="1" customWidth="1"/>
    <col min="13060" max="13060" width="5.5546875" style="1" customWidth="1"/>
    <col min="13061" max="13061" width="12.33203125" style="1" customWidth="1"/>
    <col min="13062" max="13062" width="16.33203125" style="1" customWidth="1"/>
    <col min="13063" max="13063" width="60.109375" style="1" customWidth="1"/>
    <col min="13064" max="13312" width="9.109375" style="1"/>
    <col min="13313" max="13313" width="7.44140625" style="1" customWidth="1"/>
    <col min="13314" max="13314" width="53.44140625" style="1" customWidth="1"/>
    <col min="13315" max="13315" width="9.44140625" style="1" customWidth="1"/>
    <col min="13316" max="13316" width="5.5546875" style="1" customWidth="1"/>
    <col min="13317" max="13317" width="12.33203125" style="1" customWidth="1"/>
    <col min="13318" max="13318" width="16.33203125" style="1" customWidth="1"/>
    <col min="13319" max="13319" width="60.109375" style="1" customWidth="1"/>
    <col min="13320" max="13568" width="9.109375" style="1"/>
    <col min="13569" max="13569" width="7.44140625" style="1" customWidth="1"/>
    <col min="13570" max="13570" width="53.44140625" style="1" customWidth="1"/>
    <col min="13571" max="13571" width="9.44140625" style="1" customWidth="1"/>
    <col min="13572" max="13572" width="5.5546875" style="1" customWidth="1"/>
    <col min="13573" max="13573" width="12.33203125" style="1" customWidth="1"/>
    <col min="13574" max="13574" width="16.33203125" style="1" customWidth="1"/>
    <col min="13575" max="13575" width="60.109375" style="1" customWidth="1"/>
    <col min="13576" max="13824" width="9.109375" style="1"/>
    <col min="13825" max="13825" width="7.44140625" style="1" customWidth="1"/>
    <col min="13826" max="13826" width="53.44140625" style="1" customWidth="1"/>
    <col min="13827" max="13827" width="9.44140625" style="1" customWidth="1"/>
    <col min="13828" max="13828" width="5.5546875" style="1" customWidth="1"/>
    <col min="13829" max="13829" width="12.33203125" style="1" customWidth="1"/>
    <col min="13830" max="13830" width="16.33203125" style="1" customWidth="1"/>
    <col min="13831" max="13831" width="60.109375" style="1" customWidth="1"/>
    <col min="13832" max="14080" width="9.109375" style="1"/>
    <col min="14081" max="14081" width="7.44140625" style="1" customWidth="1"/>
    <col min="14082" max="14082" width="53.44140625" style="1" customWidth="1"/>
    <col min="14083" max="14083" width="9.44140625" style="1" customWidth="1"/>
    <col min="14084" max="14084" width="5.5546875" style="1" customWidth="1"/>
    <col min="14085" max="14085" width="12.33203125" style="1" customWidth="1"/>
    <col min="14086" max="14086" width="16.33203125" style="1" customWidth="1"/>
    <col min="14087" max="14087" width="60.109375" style="1" customWidth="1"/>
    <col min="14088" max="14336" width="9.109375" style="1"/>
    <col min="14337" max="14337" width="7.44140625" style="1" customWidth="1"/>
    <col min="14338" max="14338" width="53.44140625" style="1" customWidth="1"/>
    <col min="14339" max="14339" width="9.44140625" style="1" customWidth="1"/>
    <col min="14340" max="14340" width="5.5546875" style="1" customWidth="1"/>
    <col min="14341" max="14341" width="12.33203125" style="1" customWidth="1"/>
    <col min="14342" max="14342" width="16.33203125" style="1" customWidth="1"/>
    <col min="14343" max="14343" width="60.109375" style="1" customWidth="1"/>
    <col min="14344" max="14592" width="9.109375" style="1"/>
    <col min="14593" max="14593" width="7.44140625" style="1" customWidth="1"/>
    <col min="14594" max="14594" width="53.44140625" style="1" customWidth="1"/>
    <col min="14595" max="14595" width="9.44140625" style="1" customWidth="1"/>
    <col min="14596" max="14596" width="5.5546875" style="1" customWidth="1"/>
    <col min="14597" max="14597" width="12.33203125" style="1" customWidth="1"/>
    <col min="14598" max="14598" width="16.33203125" style="1" customWidth="1"/>
    <col min="14599" max="14599" width="60.109375" style="1" customWidth="1"/>
    <col min="14600" max="14848" width="9.109375" style="1"/>
    <col min="14849" max="14849" width="7.44140625" style="1" customWidth="1"/>
    <col min="14850" max="14850" width="53.44140625" style="1" customWidth="1"/>
    <col min="14851" max="14851" width="9.44140625" style="1" customWidth="1"/>
    <col min="14852" max="14852" width="5.5546875" style="1" customWidth="1"/>
    <col min="14853" max="14853" width="12.33203125" style="1" customWidth="1"/>
    <col min="14854" max="14854" width="16.33203125" style="1" customWidth="1"/>
    <col min="14855" max="14855" width="60.109375" style="1" customWidth="1"/>
    <col min="14856" max="15104" width="9.109375" style="1"/>
    <col min="15105" max="15105" width="7.44140625" style="1" customWidth="1"/>
    <col min="15106" max="15106" width="53.44140625" style="1" customWidth="1"/>
    <col min="15107" max="15107" width="9.44140625" style="1" customWidth="1"/>
    <col min="15108" max="15108" width="5.5546875" style="1" customWidth="1"/>
    <col min="15109" max="15109" width="12.33203125" style="1" customWidth="1"/>
    <col min="15110" max="15110" width="16.33203125" style="1" customWidth="1"/>
    <col min="15111" max="15111" width="60.109375" style="1" customWidth="1"/>
    <col min="15112" max="15360" width="9.109375" style="1"/>
    <col min="15361" max="15361" width="7.44140625" style="1" customWidth="1"/>
    <col min="15362" max="15362" width="53.44140625" style="1" customWidth="1"/>
    <col min="15363" max="15363" width="9.44140625" style="1" customWidth="1"/>
    <col min="15364" max="15364" width="5.5546875" style="1" customWidth="1"/>
    <col min="15365" max="15365" width="12.33203125" style="1" customWidth="1"/>
    <col min="15366" max="15366" width="16.33203125" style="1" customWidth="1"/>
    <col min="15367" max="15367" width="60.109375" style="1" customWidth="1"/>
    <col min="15368" max="15616" width="9.109375" style="1"/>
    <col min="15617" max="15617" width="7.44140625" style="1" customWidth="1"/>
    <col min="15618" max="15618" width="53.44140625" style="1" customWidth="1"/>
    <col min="15619" max="15619" width="9.44140625" style="1" customWidth="1"/>
    <col min="15620" max="15620" width="5.5546875" style="1" customWidth="1"/>
    <col min="15621" max="15621" width="12.33203125" style="1" customWidth="1"/>
    <col min="15622" max="15622" width="16.33203125" style="1" customWidth="1"/>
    <col min="15623" max="15623" width="60.109375" style="1" customWidth="1"/>
    <col min="15624" max="15872" width="9.109375" style="1"/>
    <col min="15873" max="15873" width="7.44140625" style="1" customWidth="1"/>
    <col min="15874" max="15874" width="53.44140625" style="1" customWidth="1"/>
    <col min="15875" max="15875" width="9.44140625" style="1" customWidth="1"/>
    <col min="15876" max="15876" width="5.5546875" style="1" customWidth="1"/>
    <col min="15877" max="15877" width="12.33203125" style="1" customWidth="1"/>
    <col min="15878" max="15878" width="16.33203125" style="1" customWidth="1"/>
    <col min="15879" max="15879" width="60.109375" style="1" customWidth="1"/>
    <col min="15880" max="16128" width="9.109375" style="1"/>
    <col min="16129" max="16129" width="7.44140625" style="1" customWidth="1"/>
    <col min="16130" max="16130" width="53.44140625" style="1" customWidth="1"/>
    <col min="16131" max="16131" width="9.44140625" style="1" customWidth="1"/>
    <col min="16132" max="16132" width="5.5546875" style="1" customWidth="1"/>
    <col min="16133" max="16133" width="12.33203125" style="1" customWidth="1"/>
    <col min="16134" max="16134" width="16.33203125" style="1" customWidth="1"/>
    <col min="16135" max="16135" width="60.109375" style="1" customWidth="1"/>
    <col min="16136" max="16384" width="9.109375" style="1"/>
  </cols>
  <sheetData>
    <row r="1" spans="1:7" ht="13.5" customHeight="1" x14ac:dyDescent="0.3">
      <c r="A1" s="53" t="s">
        <v>43</v>
      </c>
      <c r="B1" s="53" t="s">
        <v>42</v>
      </c>
      <c r="C1" s="53" t="s">
        <v>41</v>
      </c>
      <c r="D1" s="53" t="s">
        <v>40</v>
      </c>
      <c r="E1" s="53" t="s">
        <v>39</v>
      </c>
      <c r="F1" s="52" t="s">
        <v>38</v>
      </c>
    </row>
    <row r="2" spans="1:7" ht="13.5" customHeight="1" x14ac:dyDescent="0.3">
      <c r="A2" s="23"/>
      <c r="B2" s="45"/>
      <c r="C2" s="44"/>
      <c r="D2" s="44"/>
      <c r="E2" s="44"/>
      <c r="F2" s="44"/>
    </row>
    <row r="3" spans="1:7" ht="18" customHeight="1" x14ac:dyDescent="0.3">
      <c r="A3" s="51" t="s">
        <v>207</v>
      </c>
      <c r="B3" s="50" t="s">
        <v>209</v>
      </c>
      <c r="C3" s="1"/>
      <c r="D3" s="1"/>
      <c r="E3" s="1"/>
      <c r="F3" s="1"/>
    </row>
    <row r="4" spans="1:7" ht="13.5" customHeight="1" x14ac:dyDescent="0.3">
      <c r="A4" s="23"/>
      <c r="B4" s="45"/>
      <c r="C4" s="44"/>
      <c r="D4" s="44"/>
      <c r="E4" s="44"/>
      <c r="F4" s="44"/>
    </row>
    <row r="5" spans="1:7" ht="66" x14ac:dyDescent="0.3">
      <c r="A5" s="23"/>
      <c r="B5" s="200" t="s">
        <v>471</v>
      </c>
      <c r="C5" s="44"/>
      <c r="D5" s="44"/>
      <c r="E5" s="44"/>
      <c r="F5" s="44"/>
    </row>
    <row r="6" spans="1:7" ht="8.25" customHeight="1" x14ac:dyDescent="0.3">
      <c r="A6" s="23"/>
      <c r="B6" s="45"/>
      <c r="C6" s="44"/>
      <c r="D6" s="44"/>
      <c r="E6" s="44"/>
      <c r="F6" s="44"/>
    </row>
    <row r="7" spans="1:7" ht="13.5" customHeight="1" x14ac:dyDescent="0.3">
      <c r="A7" s="23"/>
      <c r="B7" s="45"/>
      <c r="C7" s="44"/>
      <c r="D7" s="44"/>
      <c r="E7" s="44"/>
      <c r="F7" s="44"/>
    </row>
    <row r="8" spans="1:7" ht="18" thickBot="1" x14ac:dyDescent="0.35">
      <c r="A8" s="208"/>
      <c r="B8" s="209" t="s">
        <v>63</v>
      </c>
      <c r="D8" s="72"/>
      <c r="E8" s="72"/>
      <c r="F8" s="72"/>
    </row>
    <row r="9" spans="1:7" ht="13.5" customHeight="1" thickTop="1" x14ac:dyDescent="0.3">
      <c r="A9" s="23"/>
      <c r="B9" s="45"/>
      <c r="C9" s="44"/>
      <c r="D9" s="44"/>
      <c r="E9" s="44"/>
      <c r="F9" s="44"/>
    </row>
    <row r="10" spans="1:7" ht="145.80000000000001" thickBot="1" x14ac:dyDescent="0.3">
      <c r="A10" s="33" t="s">
        <v>37</v>
      </c>
      <c r="B10" s="61" t="s">
        <v>400</v>
      </c>
      <c r="C10" s="32"/>
      <c r="D10" s="31"/>
      <c r="E10" s="31"/>
      <c r="F10" s="30"/>
      <c r="G10" s="223"/>
    </row>
    <row r="11" spans="1:7" ht="21" customHeight="1" thickBot="1" x14ac:dyDescent="0.3">
      <c r="A11" s="29"/>
      <c r="B11" s="28"/>
      <c r="C11" s="35">
        <v>340</v>
      </c>
      <c r="D11" s="26" t="s">
        <v>27</v>
      </c>
      <c r="E11" s="25"/>
      <c r="F11" s="24">
        <f>C11*E11</f>
        <v>0</v>
      </c>
      <c r="G11" s="223"/>
    </row>
    <row r="12" spans="1:7" ht="13.2" x14ac:dyDescent="0.25">
      <c r="A12" s="41"/>
      <c r="B12" s="40"/>
      <c r="G12" s="223"/>
    </row>
    <row r="13" spans="1:7" ht="66.599999999999994" thickBot="1" x14ac:dyDescent="0.35">
      <c r="A13" s="152" t="s">
        <v>36</v>
      </c>
      <c r="B13" s="61" t="s">
        <v>470</v>
      </c>
      <c r="C13" s="153"/>
      <c r="D13" s="154"/>
      <c r="E13" s="154"/>
      <c r="F13" s="155"/>
    </row>
    <row r="14" spans="1:7" s="192" customFormat="1" ht="19.5" customHeight="1" thickBot="1" x14ac:dyDescent="0.35">
      <c r="A14" s="29"/>
      <c r="B14" s="28"/>
      <c r="C14" s="35">
        <v>105</v>
      </c>
      <c r="D14" s="26" t="s">
        <v>48</v>
      </c>
      <c r="E14" s="25"/>
      <c r="F14" s="24">
        <f>C14*E14</f>
        <v>0</v>
      </c>
      <c r="G14" s="222"/>
    </row>
    <row r="15" spans="1:7" s="192" customFormat="1" ht="13.5" customHeight="1" x14ac:dyDescent="0.3">
      <c r="A15" s="23"/>
      <c r="B15" s="45"/>
      <c r="C15" s="44"/>
      <c r="D15" s="44"/>
      <c r="E15" s="44"/>
      <c r="F15" s="44"/>
      <c r="G15" s="222"/>
    </row>
    <row r="16" spans="1:7" s="192" customFormat="1" ht="53.4" thickBot="1" x14ac:dyDescent="0.35">
      <c r="A16" s="152" t="s">
        <v>35</v>
      </c>
      <c r="B16" s="61" t="s">
        <v>398</v>
      </c>
      <c r="C16" s="153"/>
      <c r="D16" s="154"/>
      <c r="E16" s="154"/>
      <c r="F16" s="155"/>
      <c r="G16" s="222"/>
    </row>
    <row r="17" spans="1:7" s="192" customFormat="1" ht="19.5" customHeight="1" thickBot="1" x14ac:dyDescent="0.35">
      <c r="A17" s="29"/>
      <c r="B17" s="28"/>
      <c r="C17" s="35">
        <v>340</v>
      </c>
      <c r="D17" s="26" t="s">
        <v>27</v>
      </c>
      <c r="E17" s="25"/>
      <c r="F17" s="24">
        <f>C17*E17</f>
        <v>0</v>
      </c>
      <c r="G17" s="222"/>
    </row>
    <row r="18" spans="1:7" s="192" customFormat="1" ht="13.5" customHeight="1" x14ac:dyDescent="0.3">
      <c r="A18" s="23"/>
      <c r="B18" s="45"/>
      <c r="C18" s="44"/>
      <c r="D18" s="44"/>
      <c r="E18" s="44"/>
      <c r="F18" s="44"/>
      <c r="G18" s="222"/>
    </row>
    <row r="19" spans="1:7" s="192" customFormat="1" ht="79.8" thickBot="1" x14ac:dyDescent="0.35">
      <c r="A19" s="152" t="s">
        <v>34</v>
      </c>
      <c r="B19" s="198" t="s">
        <v>469</v>
      </c>
      <c r="C19" s="153"/>
      <c r="D19" s="154"/>
      <c r="E19" s="154"/>
      <c r="F19" s="155"/>
      <c r="G19" s="222"/>
    </row>
    <row r="20" spans="1:7" s="192" customFormat="1" ht="19.5" customHeight="1" thickBot="1" x14ac:dyDescent="0.35">
      <c r="A20" s="29"/>
      <c r="B20" s="28" t="s">
        <v>208</v>
      </c>
      <c r="C20" s="35">
        <v>350</v>
      </c>
      <c r="D20" s="26" t="s">
        <v>27</v>
      </c>
      <c r="E20" s="25"/>
      <c r="F20" s="24">
        <f>C20*E20</f>
        <v>0</v>
      </c>
      <c r="G20" s="222"/>
    </row>
    <row r="21" spans="1:7" ht="19.5" customHeight="1" thickBot="1" x14ac:dyDescent="0.35">
      <c r="A21" s="29"/>
      <c r="B21" s="28" t="s">
        <v>399</v>
      </c>
      <c r="C21" s="35">
        <v>90</v>
      </c>
      <c r="D21" s="26" t="s">
        <v>48</v>
      </c>
      <c r="E21" s="25"/>
      <c r="F21" s="24">
        <f>C21*E21</f>
        <v>0</v>
      </c>
    </row>
    <row r="22" spans="1:7" ht="13.5" customHeight="1" x14ac:dyDescent="0.3">
      <c r="A22" s="23"/>
      <c r="B22" s="45"/>
      <c r="C22" s="44"/>
      <c r="D22" s="44"/>
      <c r="E22" s="44"/>
      <c r="F22" s="44"/>
    </row>
    <row r="23" spans="1:7" ht="132.6" thickBot="1" x14ac:dyDescent="0.35">
      <c r="A23" s="33" t="s">
        <v>33</v>
      </c>
      <c r="B23" s="61" t="s">
        <v>468</v>
      </c>
      <c r="C23" s="32"/>
      <c r="D23" s="31"/>
      <c r="E23" s="31"/>
      <c r="F23" s="30"/>
    </row>
    <row r="24" spans="1:7" ht="21" customHeight="1" thickBot="1" x14ac:dyDescent="0.35">
      <c r="A24" s="29"/>
      <c r="B24" s="28"/>
      <c r="C24" s="35">
        <v>105</v>
      </c>
      <c r="D24" s="26" t="s">
        <v>48</v>
      </c>
      <c r="E24" s="25"/>
      <c r="F24" s="24">
        <f>C24*E24</f>
        <v>0</v>
      </c>
    </row>
    <row r="25" spans="1:7" x14ac:dyDescent="0.3">
      <c r="A25" s="23"/>
      <c r="B25" s="34"/>
      <c r="C25" s="34"/>
      <c r="D25" s="34"/>
      <c r="E25" s="34"/>
      <c r="F25" s="34"/>
    </row>
    <row r="26" spans="1:7" ht="13.5" customHeight="1" x14ac:dyDescent="0.3">
      <c r="A26" s="23"/>
      <c r="B26" s="45"/>
      <c r="C26" s="44"/>
      <c r="D26" s="44"/>
      <c r="E26" s="44"/>
      <c r="F26" s="44"/>
    </row>
    <row r="27" spans="1:7" ht="18" thickBot="1" x14ac:dyDescent="0.35">
      <c r="A27" s="208"/>
      <c r="B27" s="209" t="s">
        <v>242</v>
      </c>
      <c r="D27" s="72"/>
      <c r="E27" s="72"/>
      <c r="F27" s="72"/>
    </row>
    <row r="28" spans="1:7" ht="13.5" customHeight="1" thickTop="1" x14ac:dyDescent="0.3">
      <c r="A28" s="23"/>
      <c r="B28" s="45"/>
      <c r="C28" s="44"/>
      <c r="D28" s="44"/>
      <c r="E28" s="44"/>
      <c r="F28" s="44"/>
    </row>
    <row r="29" spans="1:7" ht="172.2" thickBot="1" x14ac:dyDescent="0.35">
      <c r="A29" s="152" t="s">
        <v>31</v>
      </c>
      <c r="B29" s="198" t="s">
        <v>403</v>
      </c>
      <c r="C29" s="153"/>
      <c r="D29" s="154"/>
      <c r="E29" s="154"/>
      <c r="F29" s="155"/>
    </row>
    <row r="30" spans="1:7" ht="19.5" customHeight="1" thickBot="1" x14ac:dyDescent="0.35">
      <c r="A30" s="29"/>
      <c r="B30" s="201" t="s">
        <v>216</v>
      </c>
      <c r="C30" s="35">
        <v>100</v>
      </c>
      <c r="D30" s="26" t="s">
        <v>27</v>
      </c>
      <c r="E30" s="25"/>
      <c r="F30" s="24">
        <f>C30*E30</f>
        <v>0</v>
      </c>
    </row>
    <row r="31" spans="1:7" ht="19.5" customHeight="1" thickBot="1" x14ac:dyDescent="0.35">
      <c r="A31" s="29"/>
      <c r="B31" s="201" t="s">
        <v>240</v>
      </c>
      <c r="C31" s="35">
        <v>500</v>
      </c>
      <c r="D31" s="26" t="s">
        <v>68</v>
      </c>
      <c r="E31" s="25"/>
      <c r="F31" s="24">
        <f>C31*E31</f>
        <v>0</v>
      </c>
    </row>
    <row r="32" spans="1:7" ht="19.5" customHeight="1" thickBot="1" x14ac:dyDescent="0.35">
      <c r="A32" s="29"/>
      <c r="B32" s="201" t="s">
        <v>241</v>
      </c>
      <c r="C32" s="35">
        <v>10</v>
      </c>
      <c r="D32" s="26" t="s">
        <v>48</v>
      </c>
      <c r="E32" s="25"/>
      <c r="F32" s="24">
        <f>C32*E32</f>
        <v>0</v>
      </c>
    </row>
    <row r="33" spans="1:7" ht="13.5" customHeight="1" x14ac:dyDescent="0.3">
      <c r="A33" s="23"/>
      <c r="B33" s="45"/>
      <c r="C33" s="44"/>
      <c r="D33" s="44"/>
      <c r="E33" s="44"/>
      <c r="F33" s="44"/>
    </row>
    <row r="34" spans="1:7" ht="198" x14ac:dyDescent="0.3">
      <c r="A34" s="152" t="s">
        <v>28</v>
      </c>
      <c r="B34" s="198" t="s">
        <v>401</v>
      </c>
      <c r="C34" s="153"/>
      <c r="D34" s="154"/>
      <c r="E34" s="154"/>
      <c r="F34" s="155"/>
    </row>
    <row r="35" spans="1:7" ht="16.2" thickBot="1" x14ac:dyDescent="0.35">
      <c r="A35" s="260"/>
      <c r="B35" s="276" t="s">
        <v>501</v>
      </c>
      <c r="C35" s="1"/>
      <c r="D35" s="154"/>
      <c r="E35" s="154"/>
      <c r="F35" s="72"/>
    </row>
    <row r="36" spans="1:7" ht="19.5" customHeight="1" thickBot="1" x14ac:dyDescent="0.35">
      <c r="A36" s="29"/>
      <c r="B36" s="201" t="s">
        <v>216</v>
      </c>
      <c r="C36" s="35">
        <v>30</v>
      </c>
      <c r="D36" s="26" t="s">
        <v>27</v>
      </c>
      <c r="E36" s="25"/>
      <c r="F36" s="24">
        <f>C36*E36</f>
        <v>0</v>
      </c>
    </row>
    <row r="37" spans="1:7" ht="19.5" customHeight="1" thickBot="1" x14ac:dyDescent="0.35">
      <c r="A37" s="29"/>
      <c r="B37" s="201" t="s">
        <v>240</v>
      </c>
      <c r="C37" s="35">
        <v>2500</v>
      </c>
      <c r="D37" s="26" t="s">
        <v>68</v>
      </c>
      <c r="E37" s="25"/>
      <c r="F37" s="24">
        <f>C37*E37</f>
        <v>0</v>
      </c>
    </row>
    <row r="38" spans="1:7" ht="19.5" customHeight="1" thickBot="1" x14ac:dyDescent="0.35">
      <c r="A38" s="29"/>
      <c r="B38" s="201" t="s">
        <v>241</v>
      </c>
      <c r="C38" s="35">
        <v>50</v>
      </c>
      <c r="D38" s="26" t="s">
        <v>48</v>
      </c>
      <c r="E38" s="25"/>
      <c r="F38" s="24">
        <f>C38*E38</f>
        <v>0</v>
      </c>
    </row>
    <row r="39" spans="1:7" ht="19.5" customHeight="1" thickBot="1" x14ac:dyDescent="0.35">
      <c r="A39" s="29"/>
      <c r="B39" s="201" t="s">
        <v>402</v>
      </c>
      <c r="C39" s="35">
        <v>330</v>
      </c>
      <c r="D39" s="26" t="s">
        <v>27</v>
      </c>
      <c r="E39" s="25"/>
      <c r="F39" s="24">
        <f>C39*E39</f>
        <v>0</v>
      </c>
    </row>
    <row r="40" spans="1:7" ht="13.5" customHeight="1" x14ac:dyDescent="0.3">
      <c r="A40" s="23"/>
      <c r="B40" s="45"/>
      <c r="C40" s="44"/>
      <c r="D40" s="44"/>
      <c r="E40" s="44"/>
      <c r="F40" s="44"/>
    </row>
    <row r="41" spans="1:7" ht="172.2" thickBot="1" x14ac:dyDescent="0.35">
      <c r="A41" s="152" t="s">
        <v>26</v>
      </c>
      <c r="B41" s="198" t="s">
        <v>404</v>
      </c>
      <c r="C41" s="153"/>
      <c r="D41" s="154"/>
      <c r="E41" s="154"/>
      <c r="F41" s="155"/>
    </row>
    <row r="42" spans="1:7" ht="19.5" customHeight="1" thickBot="1" x14ac:dyDescent="0.35">
      <c r="A42" s="29"/>
      <c r="B42" s="201" t="s">
        <v>216</v>
      </c>
      <c r="C42" s="35">
        <v>7</v>
      </c>
      <c r="D42" s="26" t="s">
        <v>27</v>
      </c>
      <c r="E42" s="25"/>
      <c r="F42" s="24">
        <f>C42*E42</f>
        <v>0</v>
      </c>
    </row>
    <row r="43" spans="1:7" ht="19.5" customHeight="1" thickBot="1" x14ac:dyDescent="0.35">
      <c r="A43" s="29"/>
      <c r="B43" s="201" t="s">
        <v>240</v>
      </c>
      <c r="C43" s="35">
        <v>100</v>
      </c>
      <c r="D43" s="26" t="s">
        <v>68</v>
      </c>
      <c r="E43" s="25"/>
      <c r="F43" s="24">
        <f>C43*E43</f>
        <v>0</v>
      </c>
    </row>
    <row r="44" spans="1:7" ht="19.5" customHeight="1" thickBot="1" x14ac:dyDescent="0.35">
      <c r="A44" s="29"/>
      <c r="B44" s="201" t="s">
        <v>241</v>
      </c>
      <c r="C44" s="35">
        <v>2</v>
      </c>
      <c r="D44" s="26" t="s">
        <v>48</v>
      </c>
      <c r="E44" s="25"/>
      <c r="F44" s="24">
        <f>C44*E44</f>
        <v>0</v>
      </c>
    </row>
    <row r="45" spans="1:7" ht="19.5" customHeight="1" thickBot="1" x14ac:dyDescent="0.35">
      <c r="A45" s="29"/>
      <c r="B45" s="201" t="s">
        <v>402</v>
      </c>
      <c r="C45" s="35">
        <v>7</v>
      </c>
      <c r="D45" s="26" t="s">
        <v>27</v>
      </c>
      <c r="E45" s="25"/>
      <c r="F45" s="24">
        <f>C45*E45</f>
        <v>0</v>
      </c>
    </row>
    <row r="46" spans="1:7" ht="13.5" customHeight="1" x14ac:dyDescent="0.3">
      <c r="A46" s="23"/>
      <c r="B46" s="45"/>
      <c r="C46" s="44"/>
      <c r="D46" s="44"/>
      <c r="E46" s="44"/>
      <c r="F46" s="44"/>
    </row>
    <row r="47" spans="1:7" s="190" customFormat="1" ht="13.5" customHeight="1" x14ac:dyDescent="0.3">
      <c r="A47" s="23"/>
      <c r="B47" s="45"/>
      <c r="C47" s="44"/>
      <c r="D47" s="44"/>
      <c r="E47" s="44"/>
      <c r="F47" s="44"/>
      <c r="G47" s="222"/>
    </row>
    <row r="48" spans="1:7" ht="18" thickBot="1" x14ac:dyDescent="0.35">
      <c r="A48" s="208"/>
      <c r="B48" s="209" t="s">
        <v>243</v>
      </c>
      <c r="D48" s="72"/>
      <c r="E48" s="72"/>
      <c r="F48" s="72"/>
    </row>
    <row r="49" spans="1:7" ht="13.5" customHeight="1" thickTop="1" x14ac:dyDescent="0.3">
      <c r="A49" s="23"/>
      <c r="B49" s="45"/>
      <c r="C49" s="44"/>
      <c r="D49" s="44"/>
      <c r="E49" s="44"/>
      <c r="F49" s="44"/>
    </row>
    <row r="50" spans="1:7" ht="93" thickBot="1" x14ac:dyDescent="0.3">
      <c r="A50" s="33" t="s">
        <v>55</v>
      </c>
      <c r="B50" s="61" t="s">
        <v>526</v>
      </c>
      <c r="C50" s="221"/>
      <c r="D50" s="31"/>
      <c r="E50" s="31"/>
      <c r="F50" s="30"/>
      <c r="G50" s="1"/>
    </row>
    <row r="51" spans="1:7" ht="21.75" customHeight="1" thickBot="1" x14ac:dyDescent="0.3">
      <c r="A51" s="29"/>
      <c r="B51" s="28"/>
      <c r="C51" s="35">
        <v>44</v>
      </c>
      <c r="D51" s="26" t="s">
        <v>46</v>
      </c>
      <c r="E51" s="25"/>
      <c r="F51" s="24">
        <f>C51*E51</f>
        <v>0</v>
      </c>
      <c r="G51" s="1"/>
    </row>
    <row r="52" spans="1:7" ht="13.8" x14ac:dyDescent="0.25">
      <c r="A52" s="23"/>
      <c r="B52" s="45"/>
      <c r="C52" s="44"/>
      <c r="D52" s="44"/>
      <c r="E52" s="44"/>
      <c r="F52" s="44"/>
      <c r="G52" s="1"/>
    </row>
    <row r="53" spans="1:7" ht="106.2" thickBot="1" x14ac:dyDescent="0.35">
      <c r="A53" s="33" t="s">
        <v>54</v>
      </c>
      <c r="B53" s="61" t="s">
        <v>467</v>
      </c>
      <c r="C53" s="32"/>
      <c r="D53" s="31"/>
      <c r="E53" s="31"/>
      <c r="F53" s="30"/>
    </row>
    <row r="54" spans="1:7" ht="21" customHeight="1" thickBot="1" x14ac:dyDescent="0.35">
      <c r="A54" s="29"/>
      <c r="B54" s="28"/>
      <c r="C54" s="35">
        <v>450</v>
      </c>
      <c r="D54" s="26" t="s">
        <v>27</v>
      </c>
      <c r="E54" s="25"/>
      <c r="F54" s="24">
        <f>C54*E54</f>
        <v>0</v>
      </c>
    </row>
    <row r="55" spans="1:7" x14ac:dyDescent="0.3">
      <c r="A55" s="23"/>
      <c r="B55" s="34"/>
      <c r="C55" s="34"/>
      <c r="D55" s="34"/>
      <c r="E55" s="34"/>
      <c r="F55" s="34"/>
    </row>
    <row r="56" spans="1:7" ht="64.5" customHeight="1" thickBot="1" x14ac:dyDescent="0.35">
      <c r="A56" s="33" t="s">
        <v>53</v>
      </c>
      <c r="B56" s="60" t="s">
        <v>210</v>
      </c>
      <c r="C56" s="32"/>
      <c r="D56" s="37"/>
      <c r="E56" s="37"/>
      <c r="F56" s="42"/>
    </row>
    <row r="57" spans="1:7" ht="19.5" customHeight="1" thickBot="1" x14ac:dyDescent="0.35">
      <c r="A57" s="82"/>
      <c r="B57" s="28"/>
      <c r="C57" s="81">
        <v>0.1</v>
      </c>
      <c r="D57" s="26"/>
      <c r="E57" s="25">
        <f>SUM(F5:F56)</f>
        <v>0</v>
      </c>
      <c r="F57" s="24">
        <f>C57*E57</f>
        <v>0</v>
      </c>
    </row>
    <row r="58" spans="1:7" x14ac:dyDescent="0.3">
      <c r="A58" s="23"/>
      <c r="B58" s="1"/>
      <c r="C58" s="1"/>
      <c r="D58" s="1"/>
      <c r="E58" s="1"/>
      <c r="F58" s="1"/>
    </row>
    <row r="59" spans="1:7" ht="8.25" customHeight="1" thickBot="1" x14ac:dyDescent="0.35">
      <c r="A59" s="23"/>
      <c r="B59" s="45"/>
      <c r="C59" s="44"/>
      <c r="D59" s="44"/>
      <c r="E59" s="44"/>
      <c r="F59" s="44"/>
    </row>
    <row r="60" spans="1:7" ht="21" customHeight="1" thickBot="1" x14ac:dyDescent="0.35">
      <c r="A60" s="22" t="s">
        <v>207</v>
      </c>
      <c r="B60" s="50" t="s">
        <v>209</v>
      </c>
      <c r="C60" s="322" t="s">
        <v>24</v>
      </c>
      <c r="D60" s="323"/>
      <c r="E60" s="20"/>
      <c r="F60" s="19">
        <f>SUM(F5:F59)</f>
        <v>0</v>
      </c>
    </row>
    <row r="61" spans="1:7" ht="13.5" customHeight="1" x14ac:dyDescent="0.3">
      <c r="A61" s="23"/>
      <c r="B61" s="45"/>
      <c r="C61" s="44"/>
      <c r="D61" s="44"/>
      <c r="E61" s="44"/>
      <c r="F61" s="44"/>
    </row>
  </sheetData>
  <mergeCells count="1">
    <mergeCell ref="C60:D60"/>
  </mergeCells>
  <conditionalFormatting sqref="E57">
    <cfRule type="cellIs" dxfId="3" priority="189" stopIfTrue="1" operator="equal">
      <formula>0</formula>
    </cfRule>
  </conditionalFormatting>
  <conditionalFormatting sqref="F1:F65552">
    <cfRule type="cellIs" dxfId="2" priority="1" stopIfTrue="1" operator="equal">
      <formula>0</formula>
    </cfRule>
  </conditionalFormatting>
  <conditionalFormatting sqref="F56">
    <cfRule type="cellIs" dxfId="1" priority="191" stopIfTrue="1" operator="equal">
      <formula>0</formula>
    </cfRule>
    <cfRule type="cellIs" dxfId="0" priority="192"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4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37"/>
  <sheetViews>
    <sheetView view="pageBreakPreview" topLeftCell="A9" zoomScale="130" zoomScaleNormal="100" zoomScaleSheetLayoutView="130" workbookViewId="0">
      <selection activeCell="D66" sqref="D66"/>
    </sheetView>
  </sheetViews>
  <sheetFormatPr defaultColWidth="9.109375" defaultRowHeight="13.2" x14ac:dyDescent="0.25"/>
  <cols>
    <col min="1" max="1" width="9.109375" style="1"/>
    <col min="2" max="2" width="55.5546875" style="1" bestFit="1" customWidth="1"/>
    <col min="3" max="5" width="9.109375" style="1"/>
    <col min="6" max="6" width="8" style="1" customWidth="1"/>
    <col min="7" max="16384" width="9.109375" style="1"/>
  </cols>
  <sheetData>
    <row r="2" spans="1:7" ht="13.8" x14ac:dyDescent="0.25">
      <c r="A2" s="17"/>
      <c r="B2" s="179" t="s">
        <v>23</v>
      </c>
      <c r="C2" s="16"/>
      <c r="D2" s="15"/>
      <c r="E2" s="14"/>
      <c r="F2" s="13"/>
    </row>
    <row r="3" spans="1:7" ht="49.5" customHeight="1" x14ac:dyDescent="0.25">
      <c r="A3" s="18" t="s">
        <v>13</v>
      </c>
      <c r="B3" s="282" t="s">
        <v>22</v>
      </c>
      <c r="C3" s="282"/>
      <c r="D3" s="282"/>
      <c r="E3" s="282"/>
      <c r="F3" s="13"/>
    </row>
    <row r="4" spans="1:7" ht="56.25" customHeight="1" x14ac:dyDescent="0.25">
      <c r="A4" s="18" t="s">
        <v>13</v>
      </c>
      <c r="B4" s="282" t="s">
        <v>21</v>
      </c>
      <c r="C4" s="282"/>
      <c r="D4" s="282"/>
      <c r="E4" s="282"/>
      <c r="F4" s="13"/>
    </row>
    <row r="5" spans="1:7" ht="54.75" customHeight="1" x14ac:dyDescent="0.25">
      <c r="A5" s="18" t="s">
        <v>13</v>
      </c>
      <c r="B5" s="282" t="s">
        <v>20</v>
      </c>
      <c r="C5" s="282"/>
      <c r="D5" s="282"/>
      <c r="E5" s="282"/>
      <c r="F5" s="13"/>
    </row>
    <row r="6" spans="1:7" ht="13.8" x14ac:dyDescent="0.25">
      <c r="A6" s="18"/>
      <c r="B6" s="186"/>
      <c r="C6" s="186"/>
      <c r="D6" s="186"/>
      <c r="E6" s="186"/>
      <c r="F6" s="13"/>
    </row>
    <row r="7" spans="1:7" ht="13.8" x14ac:dyDescent="0.25">
      <c r="A7" s="17"/>
      <c r="B7" s="179" t="s">
        <v>19</v>
      </c>
      <c r="C7" s="16"/>
      <c r="D7" s="15"/>
      <c r="E7" s="14"/>
      <c r="F7" s="13"/>
    </row>
    <row r="8" spans="1:7" ht="52.5" customHeight="1" x14ac:dyDescent="0.25">
      <c r="A8" s="18" t="s">
        <v>13</v>
      </c>
      <c r="B8" s="282" t="s">
        <v>228</v>
      </c>
      <c r="C8" s="282"/>
      <c r="D8" s="282"/>
      <c r="E8" s="282"/>
      <c r="F8" s="13"/>
    </row>
    <row r="9" spans="1:7" ht="51" customHeight="1" x14ac:dyDescent="0.25">
      <c r="A9" s="18" t="s">
        <v>13</v>
      </c>
      <c r="B9" s="283" t="s">
        <v>18</v>
      </c>
      <c r="C9" s="283"/>
      <c r="D9" s="283"/>
      <c r="E9" s="283"/>
      <c r="F9" s="13"/>
    </row>
    <row r="10" spans="1:7" ht="13.8" x14ac:dyDescent="0.25">
      <c r="A10" s="17"/>
      <c r="B10" s="177"/>
      <c r="C10" s="16"/>
      <c r="D10" s="15"/>
      <c r="E10" s="14"/>
      <c r="F10" s="13"/>
    </row>
    <row r="11" spans="1:7" ht="13.8" x14ac:dyDescent="0.25">
      <c r="A11" s="17"/>
      <c r="B11" s="179" t="s">
        <v>17</v>
      </c>
      <c r="C11" s="16"/>
      <c r="D11" s="15"/>
      <c r="E11" s="14"/>
      <c r="F11" s="13"/>
    </row>
    <row r="12" spans="1:7" ht="13.8" x14ac:dyDescent="0.25">
      <c r="A12" s="17" t="s">
        <v>13</v>
      </c>
      <c r="B12" s="178" t="s">
        <v>173</v>
      </c>
      <c r="C12" s="16"/>
      <c r="D12" s="15"/>
      <c r="E12" s="14"/>
      <c r="F12" s="13"/>
    </row>
    <row r="13" spans="1:7" ht="13.8" x14ac:dyDescent="0.25">
      <c r="A13" s="17" t="s">
        <v>13</v>
      </c>
      <c r="B13" s="177" t="s">
        <v>177</v>
      </c>
      <c r="C13" s="16"/>
      <c r="D13" s="15"/>
      <c r="E13" s="14"/>
      <c r="F13" s="13"/>
    </row>
    <row r="14" spans="1:7" ht="13.8" x14ac:dyDescent="0.25">
      <c r="A14" s="17" t="s">
        <v>13</v>
      </c>
      <c r="B14" s="177" t="s">
        <v>179</v>
      </c>
      <c r="C14" s="16"/>
      <c r="D14" s="15"/>
      <c r="E14" s="14"/>
      <c r="F14" s="13"/>
    </row>
    <row r="15" spans="1:7" ht="13.8" x14ac:dyDescent="0.25">
      <c r="A15" s="17" t="s">
        <v>13</v>
      </c>
      <c r="B15" s="177" t="s">
        <v>16</v>
      </c>
      <c r="C15" s="16"/>
      <c r="D15" s="15"/>
      <c r="E15" s="14"/>
      <c r="F15" s="13"/>
    </row>
    <row r="16" spans="1:7" s="170" customFormat="1" ht="15.6" x14ac:dyDescent="0.3">
      <c r="A16" s="169" t="s">
        <v>13</v>
      </c>
      <c r="B16" s="176" t="s">
        <v>174</v>
      </c>
      <c r="D16" s="171"/>
      <c r="E16" s="172"/>
      <c r="G16" s="173"/>
    </row>
    <row r="17" spans="1:7" s="170" customFormat="1" ht="15.6" x14ac:dyDescent="0.3">
      <c r="A17" s="169" t="s">
        <v>13</v>
      </c>
      <c r="B17" s="176" t="s">
        <v>180</v>
      </c>
      <c r="D17" s="171"/>
      <c r="E17" s="172"/>
      <c r="G17" s="173"/>
    </row>
    <row r="18" spans="1:7" s="170" customFormat="1" ht="15.6" x14ac:dyDescent="0.3">
      <c r="A18" s="169"/>
      <c r="B18" s="176" t="s">
        <v>175</v>
      </c>
      <c r="D18" s="171"/>
      <c r="E18" s="172"/>
      <c r="G18" s="173"/>
    </row>
    <row r="19" spans="1:7" ht="13.8" x14ac:dyDescent="0.25">
      <c r="A19" s="17" t="s">
        <v>13</v>
      </c>
      <c r="B19" s="177" t="s">
        <v>181</v>
      </c>
      <c r="C19" s="16"/>
      <c r="D19" s="15"/>
      <c r="E19" s="14"/>
      <c r="F19" s="13"/>
    </row>
    <row r="20" spans="1:7" ht="13.8" x14ac:dyDescent="0.25">
      <c r="A20" s="17" t="s">
        <v>13</v>
      </c>
      <c r="B20" s="177" t="s">
        <v>178</v>
      </c>
      <c r="C20" s="16"/>
      <c r="D20" s="15"/>
      <c r="E20" s="14"/>
      <c r="F20" s="13"/>
    </row>
    <row r="21" spans="1:7" ht="13.8" x14ac:dyDescent="0.25">
      <c r="A21" s="17" t="s">
        <v>13</v>
      </c>
      <c r="B21" s="177" t="s">
        <v>182</v>
      </c>
      <c r="C21" s="16"/>
      <c r="D21" s="15"/>
      <c r="E21" s="14"/>
      <c r="F21" s="13"/>
    </row>
    <row r="22" spans="1:7" ht="13.8" x14ac:dyDescent="0.25">
      <c r="A22" s="17" t="s">
        <v>13</v>
      </c>
      <c r="B22" s="177" t="s">
        <v>183</v>
      </c>
      <c r="C22" s="16"/>
      <c r="D22" s="15"/>
      <c r="E22" s="14"/>
      <c r="F22" s="13"/>
    </row>
    <row r="23" spans="1:7" ht="13.8" x14ac:dyDescent="0.25">
      <c r="A23" s="17" t="s">
        <v>13</v>
      </c>
      <c r="B23" s="177" t="s">
        <v>176</v>
      </c>
      <c r="C23" s="16"/>
      <c r="D23" s="15"/>
      <c r="E23" s="14"/>
      <c r="F23" s="13"/>
    </row>
    <row r="24" spans="1:7" ht="13.8" x14ac:dyDescent="0.25">
      <c r="A24" s="17" t="s">
        <v>13</v>
      </c>
      <c r="B24" s="177" t="s">
        <v>15</v>
      </c>
      <c r="C24" s="16"/>
      <c r="D24" s="15"/>
      <c r="E24" s="14"/>
      <c r="F24" s="13"/>
    </row>
    <row r="25" spans="1:7" ht="13.8" x14ac:dyDescent="0.25">
      <c r="A25" s="17" t="s">
        <v>13</v>
      </c>
      <c r="B25" s="177" t="s">
        <v>14</v>
      </c>
      <c r="C25" s="16"/>
      <c r="D25" s="15"/>
      <c r="E25" s="14"/>
      <c r="F25" s="13"/>
    </row>
    <row r="26" spans="1:7" ht="13.8" x14ac:dyDescent="0.25">
      <c r="A26" s="17" t="s">
        <v>13</v>
      </c>
      <c r="B26" s="177" t="s">
        <v>214</v>
      </c>
      <c r="C26" s="16"/>
      <c r="D26" s="15"/>
      <c r="E26" s="14"/>
      <c r="F26" s="13"/>
    </row>
    <row r="27" spans="1:7" ht="13.8" x14ac:dyDescent="0.25">
      <c r="A27" s="17" t="s">
        <v>13</v>
      </c>
      <c r="B27" s="177" t="s">
        <v>185</v>
      </c>
      <c r="C27" s="16"/>
      <c r="D27" s="15"/>
      <c r="E27" s="14"/>
      <c r="F27" s="13"/>
    </row>
    <row r="28" spans="1:7" ht="13.8" x14ac:dyDescent="0.25">
      <c r="A28" s="17"/>
      <c r="B28" s="177" t="s">
        <v>184</v>
      </c>
      <c r="C28" s="16"/>
      <c r="D28" s="15"/>
      <c r="E28" s="14"/>
      <c r="F28" s="13"/>
    </row>
    <row r="29" spans="1:7" s="170" customFormat="1" ht="15.6" x14ac:dyDescent="0.3">
      <c r="A29" s="174" t="s">
        <v>13</v>
      </c>
      <c r="B29" s="176" t="s">
        <v>187</v>
      </c>
      <c r="D29" s="171"/>
      <c r="E29" s="172"/>
      <c r="G29" s="173"/>
    </row>
    <row r="30" spans="1:7" s="170" customFormat="1" ht="15.6" x14ac:dyDescent="0.3">
      <c r="A30" s="174"/>
      <c r="B30" s="176" t="s">
        <v>186</v>
      </c>
      <c r="D30" s="171"/>
      <c r="E30" s="172"/>
      <c r="G30" s="173"/>
    </row>
    <row r="31" spans="1:7" s="170" customFormat="1" ht="15.6" x14ac:dyDescent="0.3">
      <c r="A31" s="174" t="s">
        <v>13</v>
      </c>
      <c r="B31" s="176" t="s">
        <v>188</v>
      </c>
      <c r="D31" s="171"/>
      <c r="E31" s="172"/>
      <c r="G31" s="173"/>
    </row>
    <row r="32" spans="1:7" s="170" customFormat="1" ht="15.6" x14ac:dyDescent="0.3">
      <c r="A32" s="174"/>
      <c r="B32" s="176" t="s">
        <v>189</v>
      </c>
      <c r="D32" s="171"/>
      <c r="E32" s="172"/>
      <c r="G32" s="173"/>
    </row>
    <row r="33" spans="1:8" s="170" customFormat="1" ht="15.6" x14ac:dyDescent="0.3">
      <c r="A33" s="169" t="s">
        <v>13</v>
      </c>
      <c r="B33" s="176" t="s">
        <v>190</v>
      </c>
      <c r="D33" s="171"/>
      <c r="E33" s="172"/>
      <c r="G33" s="173"/>
    </row>
    <row r="34" spans="1:8" s="170" customFormat="1" ht="15.6" x14ac:dyDescent="0.3">
      <c r="A34" s="175"/>
      <c r="B34" s="176" t="s">
        <v>191</v>
      </c>
      <c r="D34" s="171"/>
      <c r="E34" s="172"/>
      <c r="G34" s="173"/>
    </row>
    <row r="35" spans="1:8" s="170" customFormat="1" ht="15.6" x14ac:dyDescent="0.3">
      <c r="A35" s="169" t="s">
        <v>13</v>
      </c>
      <c r="B35" s="182" t="s">
        <v>192</v>
      </c>
      <c r="C35" s="183"/>
      <c r="D35" s="184"/>
      <c r="E35" s="185"/>
      <c r="G35" s="173"/>
      <c r="H35" s="180"/>
    </row>
    <row r="36" spans="1:8" s="170" customFormat="1" ht="15.6" x14ac:dyDescent="0.3">
      <c r="A36" s="169"/>
      <c r="B36" s="182" t="s">
        <v>193</v>
      </c>
      <c r="C36" s="183"/>
      <c r="D36" s="184"/>
      <c r="E36" s="185"/>
      <c r="G36" s="173"/>
      <c r="H36" s="181"/>
    </row>
    <row r="37" spans="1:8" ht="13.8" x14ac:dyDescent="0.25">
      <c r="A37" s="17" t="s">
        <v>13</v>
      </c>
      <c r="B37" s="177" t="s">
        <v>12</v>
      </c>
      <c r="C37" s="16"/>
      <c r="D37" s="15"/>
      <c r="E37" s="14"/>
      <c r="F37" s="13"/>
    </row>
  </sheetData>
  <mergeCells count="5">
    <mergeCell ref="B3:E3"/>
    <mergeCell ref="B4:E4"/>
    <mergeCell ref="B5:E5"/>
    <mergeCell ref="B8:E8"/>
    <mergeCell ref="B9:E9"/>
  </mergeCells>
  <conditionalFormatting sqref="G16:G18">
    <cfRule type="cellIs" dxfId="86" priority="4" stopIfTrue="1" operator="equal">
      <formula>0</formula>
    </cfRule>
  </conditionalFormatting>
  <conditionalFormatting sqref="G29:G36">
    <cfRule type="cellIs" dxfId="85" priority="1" stopIfTrue="1" operator="equal">
      <formula>0</formula>
    </cfRule>
  </conditionalFormatting>
  <pageMargins left="0.7" right="0.7" top="0.75" bottom="0.75" header="0.3" footer="0.3"/>
  <pageSetup paperSize="9" scale="85" orientation="portrait" horizontalDpi="1200" verticalDpi="1200" r:id="rId1"/>
  <headerFooter alignWithMargins="0">
    <oddHeader>&amp;LPZI Popis del&amp;CSOKPRO d.o.o.&amp;Ršt. proj.: 51-DGD/2021</oddHeader>
    <oddFooter>&amp;L&amp;A&amp;CZAVOD DORNAVA - OE DC MARIBOR
Novogradnja&amp;R&amp;8&amp;P/&amp;N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1"/>
  <sheetViews>
    <sheetView view="pageBreakPreview" topLeftCell="A36" zoomScaleNormal="100" zoomScaleSheetLayoutView="100" workbookViewId="0">
      <selection activeCell="E44" sqref="E44"/>
    </sheetView>
  </sheetViews>
  <sheetFormatPr defaultColWidth="9.109375" defaultRowHeight="15.6" x14ac:dyDescent="0.25"/>
  <cols>
    <col min="1" max="1" width="6.109375" style="1" customWidth="1"/>
    <col min="2" max="2" width="53.88671875" style="1" customWidth="1"/>
    <col min="3" max="3" width="7.88671875" style="1" customWidth="1"/>
    <col min="4" max="4" width="5.5546875" style="1" customWidth="1"/>
    <col min="5" max="5" width="11.33203125" style="1" bestFit="1" customWidth="1"/>
    <col min="6" max="6" width="16.33203125" style="1" customWidth="1"/>
    <col min="7" max="7" width="9.109375" style="219"/>
    <col min="8" max="16384" width="9.109375" style="1"/>
  </cols>
  <sheetData>
    <row r="1" spans="1:6" x14ac:dyDescent="0.25">
      <c r="A1" s="53" t="s">
        <v>43</v>
      </c>
      <c r="B1" s="53" t="s">
        <v>42</v>
      </c>
      <c r="C1" s="53" t="s">
        <v>41</v>
      </c>
      <c r="D1" s="53" t="s">
        <v>40</v>
      </c>
      <c r="E1" s="53" t="s">
        <v>39</v>
      </c>
      <c r="F1" s="52" t="s">
        <v>38</v>
      </c>
    </row>
    <row r="2" spans="1:6" x14ac:dyDescent="0.25">
      <c r="D2" s="2"/>
    </row>
    <row r="3" spans="1:6" x14ac:dyDescent="0.25">
      <c r="A3" s="51"/>
      <c r="B3" s="50" t="s">
        <v>25</v>
      </c>
    </row>
    <row r="4" spans="1:6" x14ac:dyDescent="0.25">
      <c r="A4" s="41"/>
      <c r="B4" s="40"/>
      <c r="C4" s="38"/>
      <c r="D4" s="39"/>
      <c r="E4" s="38"/>
      <c r="F4" s="38"/>
    </row>
    <row r="5" spans="1:6" x14ac:dyDescent="0.25">
      <c r="A5" s="12"/>
      <c r="B5" s="40"/>
      <c r="C5" s="38"/>
      <c r="D5" s="39"/>
      <c r="E5" s="38"/>
      <c r="F5" s="38"/>
    </row>
    <row r="6" spans="1:6" ht="27" thickBot="1" x14ac:dyDescent="0.3">
      <c r="A6" s="33" t="s">
        <v>37</v>
      </c>
      <c r="B6" s="61" t="s">
        <v>195</v>
      </c>
      <c r="C6" s="37"/>
      <c r="D6" s="31"/>
      <c r="E6" s="31"/>
      <c r="F6" s="30"/>
    </row>
    <row r="7" spans="1:6" ht="21" customHeight="1" thickBot="1" x14ac:dyDescent="0.3">
      <c r="A7" s="29"/>
      <c r="B7" s="28"/>
      <c r="C7" s="35">
        <v>1</v>
      </c>
      <c r="D7" s="26" t="s">
        <v>32</v>
      </c>
      <c r="E7" s="36"/>
      <c r="F7" s="24">
        <f>C7*E7</f>
        <v>0</v>
      </c>
    </row>
    <row r="8" spans="1:6" x14ac:dyDescent="0.25">
      <c r="A8" s="23"/>
      <c r="B8" s="34"/>
      <c r="C8" s="34"/>
      <c r="D8" s="34"/>
      <c r="E8" s="34"/>
      <c r="F8" s="34"/>
    </row>
    <row r="9" spans="1:6" ht="27" thickBot="1" x14ac:dyDescent="0.3">
      <c r="A9" s="33" t="s">
        <v>36</v>
      </c>
      <c r="B9" s="61" t="s">
        <v>218</v>
      </c>
      <c r="C9" s="37"/>
      <c r="D9" s="31"/>
      <c r="E9" s="31"/>
      <c r="F9" s="30"/>
    </row>
    <row r="10" spans="1:6" ht="21" customHeight="1" thickBot="1" x14ac:dyDescent="0.3">
      <c r="A10" s="29"/>
      <c r="B10" s="28"/>
      <c r="C10" s="35">
        <v>1</v>
      </c>
      <c r="D10" s="26" t="s">
        <v>32</v>
      </c>
      <c r="E10" s="25"/>
      <c r="F10" s="24">
        <f>C10*E10</f>
        <v>0</v>
      </c>
    </row>
    <row r="11" spans="1:6" x14ac:dyDescent="0.25">
      <c r="A11" s="23"/>
      <c r="B11" s="34"/>
      <c r="C11" s="34"/>
      <c r="D11" s="34"/>
      <c r="E11" s="34"/>
      <c r="F11" s="34"/>
    </row>
    <row r="12" spans="1:6" ht="132.6" thickBot="1" x14ac:dyDescent="0.3">
      <c r="A12" s="33" t="s">
        <v>35</v>
      </c>
      <c r="B12" s="61" t="s">
        <v>198</v>
      </c>
      <c r="C12" s="32"/>
      <c r="D12" s="31"/>
      <c r="E12" s="49"/>
      <c r="F12" s="30"/>
    </row>
    <row r="13" spans="1:6" ht="17.25" customHeight="1" thickBot="1" x14ac:dyDescent="0.3">
      <c r="A13" s="48"/>
      <c r="B13" s="28"/>
      <c r="C13" s="35">
        <v>1</v>
      </c>
      <c r="D13" s="26" t="s">
        <v>32</v>
      </c>
      <c r="E13" s="47"/>
      <c r="F13" s="24">
        <f>C13*E13</f>
        <v>0</v>
      </c>
    </row>
    <row r="14" spans="1:6" x14ac:dyDescent="0.25">
      <c r="A14" s="46"/>
      <c r="B14" s="45"/>
      <c r="C14" s="44"/>
      <c r="D14" s="44"/>
      <c r="E14" s="44"/>
      <c r="F14" s="43"/>
    </row>
    <row r="15" spans="1:6" ht="16.2" thickBot="1" x14ac:dyDescent="0.3">
      <c r="A15" s="33" t="s">
        <v>34</v>
      </c>
      <c r="B15" s="92" t="s">
        <v>197</v>
      </c>
      <c r="C15" s="32"/>
      <c r="D15" s="37"/>
      <c r="E15" s="37"/>
      <c r="F15" s="42"/>
    </row>
    <row r="16" spans="1:6" ht="21" customHeight="1" thickBot="1" x14ac:dyDescent="0.3">
      <c r="A16" s="29"/>
      <c r="B16" s="28"/>
      <c r="C16" s="35">
        <v>1</v>
      </c>
      <c r="D16" s="26" t="s">
        <v>32</v>
      </c>
      <c r="E16" s="25"/>
      <c r="F16" s="24">
        <f>C16*E16</f>
        <v>0</v>
      </c>
    </row>
    <row r="17" spans="1:7" x14ac:dyDescent="0.25">
      <c r="A17" s="23"/>
      <c r="B17" s="34"/>
      <c r="C17" s="34"/>
      <c r="D17" s="34"/>
      <c r="E17" s="34"/>
      <c r="F17" s="34"/>
    </row>
    <row r="18" spans="1:7" ht="79.8" thickBot="1" x14ac:dyDescent="0.3">
      <c r="A18" s="33" t="s">
        <v>33</v>
      </c>
      <c r="B18" s="92" t="s">
        <v>194</v>
      </c>
      <c r="C18" s="32"/>
      <c r="D18" s="37"/>
      <c r="E18" s="37"/>
      <c r="F18" s="42"/>
    </row>
    <row r="19" spans="1:7" ht="21" customHeight="1" thickBot="1" x14ac:dyDescent="0.3">
      <c r="A19" s="29"/>
      <c r="B19" s="28"/>
      <c r="C19" s="35">
        <v>1</v>
      </c>
      <c r="D19" s="26" t="s">
        <v>32</v>
      </c>
      <c r="E19" s="25"/>
      <c r="F19" s="24">
        <f>C19*E19</f>
        <v>0</v>
      </c>
    </row>
    <row r="20" spans="1:7" x14ac:dyDescent="0.25">
      <c r="A20" s="41"/>
      <c r="B20" s="40"/>
      <c r="C20" s="38"/>
      <c r="D20" s="39"/>
      <c r="E20" s="38"/>
      <c r="F20" s="38"/>
    </row>
    <row r="21" spans="1:7" ht="40.200000000000003" thickBot="1" x14ac:dyDescent="0.35">
      <c r="A21" s="33" t="s">
        <v>31</v>
      </c>
      <c r="B21" s="92" t="s">
        <v>427</v>
      </c>
      <c r="C21" s="32"/>
      <c r="D21" s="37"/>
      <c r="E21" s="37"/>
      <c r="F21" s="42"/>
      <c r="G21" s="192"/>
    </row>
    <row r="22" spans="1:7" ht="21" customHeight="1" thickBot="1" x14ac:dyDescent="0.3">
      <c r="A22" s="29"/>
      <c r="B22" s="28"/>
      <c r="C22" s="35">
        <v>1</v>
      </c>
      <c r="D22" s="26"/>
      <c r="E22" s="25"/>
      <c r="F22" s="24">
        <f>C22*E22</f>
        <v>0</v>
      </c>
    </row>
    <row r="23" spans="1:7" x14ac:dyDescent="0.25">
      <c r="A23" s="41"/>
      <c r="B23" s="40"/>
      <c r="C23" s="38"/>
      <c r="D23" s="39"/>
      <c r="E23" s="38"/>
      <c r="F23" s="38"/>
    </row>
    <row r="24" spans="1:7" ht="27" thickBot="1" x14ac:dyDescent="0.3">
      <c r="A24" s="33" t="s">
        <v>28</v>
      </c>
      <c r="B24" s="61" t="s">
        <v>196</v>
      </c>
      <c r="C24" s="32"/>
      <c r="D24" s="31"/>
      <c r="E24" s="31"/>
      <c r="F24" s="30"/>
    </row>
    <row r="25" spans="1:7" ht="21" customHeight="1" thickBot="1" x14ac:dyDescent="0.3">
      <c r="A25" s="29"/>
      <c r="B25" s="28"/>
      <c r="C25" s="35">
        <v>1</v>
      </c>
      <c r="D25" s="26" t="s">
        <v>32</v>
      </c>
      <c r="E25" s="25"/>
      <c r="F25" s="24">
        <f>C25*E25</f>
        <v>0</v>
      </c>
    </row>
    <row r="26" spans="1:7" x14ac:dyDescent="0.25">
      <c r="A26" s="23"/>
      <c r="B26" s="34"/>
      <c r="C26" s="34"/>
      <c r="D26" s="34"/>
      <c r="E26" s="34"/>
      <c r="F26" s="34"/>
    </row>
    <row r="27" spans="1:7" ht="27" thickBot="1" x14ac:dyDescent="0.3">
      <c r="A27" s="33" t="s">
        <v>26</v>
      </c>
      <c r="B27" s="60" t="s">
        <v>30</v>
      </c>
      <c r="C27" s="37"/>
      <c r="D27" s="31"/>
      <c r="E27" s="31"/>
      <c r="F27" s="30"/>
    </row>
    <row r="28" spans="1:7" ht="21" customHeight="1" thickBot="1" x14ac:dyDescent="0.3">
      <c r="A28" s="29"/>
      <c r="B28" s="28"/>
      <c r="C28" s="35">
        <v>20</v>
      </c>
      <c r="D28" s="26" t="s">
        <v>29</v>
      </c>
      <c r="E28" s="36"/>
      <c r="F28" s="24">
        <f>C28*E28</f>
        <v>0</v>
      </c>
    </row>
    <row r="29" spans="1:7" x14ac:dyDescent="0.25">
      <c r="A29" s="23"/>
      <c r="B29" s="34"/>
      <c r="C29" s="34"/>
      <c r="D29" s="34"/>
      <c r="E29" s="34"/>
      <c r="F29" s="34"/>
    </row>
    <row r="30" spans="1:7" ht="27" thickBot="1" x14ac:dyDescent="0.3">
      <c r="A30" s="33" t="s">
        <v>532</v>
      </c>
      <c r="B30" s="60" t="s">
        <v>531</v>
      </c>
      <c r="C30" s="37"/>
      <c r="D30" s="31"/>
      <c r="E30" s="31"/>
      <c r="F30" s="30"/>
    </row>
    <row r="31" spans="1:7" ht="21" customHeight="1" thickBot="1" x14ac:dyDescent="0.3">
      <c r="A31" s="29"/>
      <c r="B31" s="28"/>
      <c r="C31" s="35">
        <v>50</v>
      </c>
      <c r="D31" s="26" t="s">
        <v>29</v>
      </c>
      <c r="E31" s="36"/>
      <c r="F31" s="24">
        <f>C31*E31</f>
        <v>0</v>
      </c>
    </row>
    <row r="32" spans="1:7" x14ac:dyDescent="0.25">
      <c r="A32" s="33"/>
      <c r="B32" s="60"/>
      <c r="C32" s="37"/>
      <c r="D32" s="31"/>
      <c r="E32" s="31"/>
      <c r="F32" s="30"/>
    </row>
    <row r="33" spans="1:7" ht="27" thickBot="1" x14ac:dyDescent="0.3">
      <c r="A33" s="33" t="s">
        <v>54</v>
      </c>
      <c r="B33" s="61" t="s">
        <v>258</v>
      </c>
      <c r="C33" s="37"/>
      <c r="D33" s="31"/>
      <c r="E33" s="31"/>
      <c r="F33" s="30"/>
    </row>
    <row r="34" spans="1:7" ht="21" customHeight="1" thickBot="1" x14ac:dyDescent="0.3">
      <c r="A34" s="29"/>
      <c r="B34" s="28"/>
      <c r="C34" s="35">
        <v>1</v>
      </c>
      <c r="D34" s="26" t="s">
        <v>32</v>
      </c>
      <c r="E34" s="36"/>
      <c r="F34" s="24">
        <f>C34*E34</f>
        <v>0</v>
      </c>
    </row>
    <row r="35" spans="1:7" x14ac:dyDescent="0.25">
      <c r="A35" s="23"/>
      <c r="B35" s="34"/>
      <c r="C35" s="34"/>
      <c r="D35" s="34"/>
      <c r="E35" s="34"/>
      <c r="F35" s="34"/>
    </row>
    <row r="36" spans="1:7" ht="79.8" thickBot="1" x14ac:dyDescent="0.3">
      <c r="A36" s="33" t="s">
        <v>533</v>
      </c>
      <c r="B36" s="61" t="s">
        <v>426</v>
      </c>
      <c r="C36" s="32"/>
      <c r="D36" s="31"/>
      <c r="E36" s="49"/>
      <c r="F36" s="30"/>
      <c r="G36" s="190"/>
    </row>
    <row r="37" spans="1:7" ht="17.25" customHeight="1" thickBot="1" x14ac:dyDescent="0.3">
      <c r="A37" s="48"/>
      <c r="B37" s="28" t="s">
        <v>425</v>
      </c>
      <c r="C37" s="35">
        <v>25</v>
      </c>
      <c r="D37" s="26" t="s">
        <v>27</v>
      </c>
      <c r="E37" s="47"/>
      <c r="F37" s="24">
        <f>C37*E37</f>
        <v>0</v>
      </c>
      <c r="G37" s="190"/>
    </row>
    <row r="38" spans="1:7" ht="13.8" x14ac:dyDescent="0.25">
      <c r="A38" s="46"/>
      <c r="B38" s="45"/>
      <c r="C38" s="44"/>
      <c r="D38" s="44"/>
      <c r="E38" s="44"/>
      <c r="F38" s="43"/>
      <c r="G38" s="190"/>
    </row>
    <row r="39" spans="1:7" ht="64.5" customHeight="1" thickBot="1" x14ac:dyDescent="0.3">
      <c r="A39" s="33" t="s">
        <v>52</v>
      </c>
      <c r="B39" s="93" t="s">
        <v>284</v>
      </c>
      <c r="C39" s="32"/>
      <c r="D39" s="31"/>
      <c r="E39" s="31"/>
      <c r="F39" s="30"/>
    </row>
    <row r="40" spans="1:7" ht="21" customHeight="1" thickBot="1" x14ac:dyDescent="0.3">
      <c r="A40" s="29"/>
      <c r="B40" s="28" t="s">
        <v>245</v>
      </c>
      <c r="C40" s="35">
        <v>650</v>
      </c>
      <c r="D40" s="26" t="s">
        <v>27</v>
      </c>
      <c r="E40" s="25"/>
      <c r="F40" s="24">
        <f>C40*E40</f>
        <v>0</v>
      </c>
    </row>
    <row r="41" spans="1:7" ht="21" customHeight="1" thickBot="1" x14ac:dyDescent="0.3">
      <c r="A41" s="29"/>
      <c r="B41" s="28" t="s">
        <v>244</v>
      </c>
      <c r="C41" s="35">
        <v>500</v>
      </c>
      <c r="D41" s="26" t="s">
        <v>27</v>
      </c>
      <c r="E41" s="25"/>
      <c r="F41" s="24">
        <f>C41*E41</f>
        <v>0</v>
      </c>
    </row>
    <row r="42" spans="1:7" x14ac:dyDescent="0.25">
      <c r="A42" s="23"/>
      <c r="B42" s="34"/>
      <c r="C42" s="34"/>
      <c r="D42" s="34"/>
      <c r="E42" s="34"/>
      <c r="F42" s="34"/>
    </row>
    <row r="43" spans="1:7" ht="16.2" customHeight="1" thickBot="1" x14ac:dyDescent="0.3">
      <c r="A43" s="33" t="s">
        <v>51</v>
      </c>
      <c r="B43" s="263" t="s">
        <v>527</v>
      </c>
      <c r="C43" s="32"/>
      <c r="D43" s="31"/>
      <c r="E43" s="31"/>
      <c r="F43" s="30"/>
    </row>
    <row r="44" spans="1:7" ht="21" customHeight="1" thickBot="1" x14ac:dyDescent="0.3">
      <c r="A44" s="29"/>
      <c r="B44" s="264" t="s">
        <v>528</v>
      </c>
      <c r="C44" s="35">
        <v>1</v>
      </c>
      <c r="D44" s="26" t="s">
        <v>529</v>
      </c>
      <c r="E44" s="25"/>
      <c r="F44" s="24">
        <f>C44*E44</f>
        <v>0</v>
      </c>
    </row>
    <row r="45" spans="1:7" ht="33.6" customHeight="1" thickBot="1" x14ac:dyDescent="0.3">
      <c r="A45" s="29"/>
      <c r="B45" s="265" t="s">
        <v>530</v>
      </c>
      <c r="C45" s="35">
        <v>1</v>
      </c>
      <c r="D45" s="26" t="s">
        <v>529</v>
      </c>
      <c r="E45" s="25"/>
      <c r="F45" s="24">
        <f>C45*E45</f>
        <v>0</v>
      </c>
    </row>
    <row r="46" spans="1:7" ht="21" customHeight="1" x14ac:dyDescent="0.25">
      <c r="A46" s="256"/>
      <c r="B46" s="28"/>
      <c r="C46" s="87"/>
      <c r="D46" s="258"/>
      <c r="E46" s="255"/>
      <c r="F46" s="259"/>
    </row>
    <row r="47" spans="1:7" ht="53.4" thickBot="1" x14ac:dyDescent="0.3">
      <c r="A47" s="33" t="s">
        <v>50</v>
      </c>
      <c r="B47" s="61" t="s">
        <v>506</v>
      </c>
      <c r="C47" s="32"/>
      <c r="D47" s="31"/>
      <c r="E47" s="31"/>
      <c r="F47" s="30"/>
    </row>
    <row r="48" spans="1:7" ht="21.75" customHeight="1" thickBot="1" x14ac:dyDescent="0.3">
      <c r="A48" s="29"/>
      <c r="B48" s="28"/>
      <c r="C48" s="27">
        <v>0.1</v>
      </c>
      <c r="D48" s="26"/>
      <c r="E48" s="25">
        <f>SUM(F3:F47)</f>
        <v>0</v>
      </c>
      <c r="F48" s="24">
        <f>E48*C48</f>
        <v>0</v>
      </c>
    </row>
    <row r="49" spans="1:6" x14ac:dyDescent="0.25">
      <c r="A49" s="23"/>
    </row>
    <row r="50" spans="1:6" ht="16.2" thickBot="1" x14ac:dyDescent="0.3">
      <c r="A50" s="23"/>
      <c r="B50" s="23"/>
      <c r="C50" s="23"/>
      <c r="D50" s="23"/>
      <c r="E50" s="23"/>
      <c r="F50" s="23"/>
    </row>
    <row r="51" spans="1:6" ht="21" customHeight="1" thickBot="1" x14ac:dyDescent="0.3">
      <c r="A51" s="22"/>
      <c r="B51" s="21" t="s">
        <v>25</v>
      </c>
      <c r="C51" s="284" t="s">
        <v>24</v>
      </c>
      <c r="D51" s="285"/>
      <c r="E51" s="20"/>
      <c r="F51" s="19">
        <f>SUM(F4:F50)</f>
        <v>0</v>
      </c>
    </row>
  </sheetData>
  <mergeCells count="1">
    <mergeCell ref="C51:D51"/>
  </mergeCells>
  <conditionalFormatting sqref="E12:F16 F39:F1048576">
    <cfRule type="cellIs" dxfId="84" priority="20" stopIfTrue="1" operator="equal">
      <formula>0</formula>
    </cfRule>
  </conditionalFormatting>
  <conditionalFormatting sqref="E18:F23">
    <cfRule type="cellIs" dxfId="83" priority="24" stopIfTrue="1" operator="equal">
      <formula>0</formula>
    </cfRule>
  </conditionalFormatting>
  <conditionalFormatting sqref="E36:F38">
    <cfRule type="cellIs" dxfId="82" priority="14" stopIfTrue="1" operator="equal">
      <formula>0</formula>
    </cfRule>
  </conditionalFormatting>
  <conditionalFormatting sqref="F1:F35">
    <cfRule type="cellIs" dxfId="81" priority="17"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G40"/>
  <sheetViews>
    <sheetView view="pageBreakPreview" topLeftCell="A11" zoomScaleNormal="100" zoomScaleSheetLayoutView="100" workbookViewId="0">
      <selection activeCell="G37" sqref="G37"/>
    </sheetView>
  </sheetViews>
  <sheetFormatPr defaultColWidth="9.109375" defaultRowHeight="13.2" x14ac:dyDescent="0.25"/>
  <cols>
    <col min="1" max="1" width="4.5546875" style="12" customWidth="1"/>
    <col min="2" max="2" width="56" style="54" customWidth="1"/>
    <col min="3" max="3" width="8.109375" style="38" bestFit="1" customWidth="1"/>
    <col min="4" max="4" width="6.109375" style="39" bestFit="1" customWidth="1"/>
    <col min="5" max="5" width="11.33203125" style="38" bestFit="1" customWidth="1"/>
    <col min="6" max="6" width="14.6640625" style="38" customWidth="1"/>
    <col min="7" max="7" width="38.5546875" style="227" customWidth="1"/>
    <col min="8" max="16384" width="9.109375" style="1"/>
  </cols>
  <sheetData>
    <row r="2" spans="1:7" ht="13.8" x14ac:dyDescent="0.25">
      <c r="A2" s="53" t="s">
        <v>58</v>
      </c>
      <c r="B2" s="68" t="s">
        <v>42</v>
      </c>
      <c r="C2" s="53" t="s">
        <v>41</v>
      </c>
      <c r="D2" s="53" t="s">
        <v>40</v>
      </c>
      <c r="E2" s="53" t="s">
        <v>39</v>
      </c>
      <c r="F2" s="52" t="s">
        <v>38</v>
      </c>
    </row>
    <row r="3" spans="1:7" ht="15" x14ac:dyDescent="0.25">
      <c r="B3" s="67"/>
    </row>
    <row r="4" spans="1:7" ht="18" customHeight="1" x14ac:dyDescent="0.25">
      <c r="A4" s="51" t="s">
        <v>45</v>
      </c>
      <c r="B4" s="50" t="s">
        <v>44</v>
      </c>
      <c r="C4" s="63"/>
      <c r="D4" s="63"/>
      <c r="E4" s="63"/>
      <c r="F4" s="63"/>
    </row>
    <row r="5" spans="1:7" ht="7.5" customHeight="1" x14ac:dyDescent="0.25">
      <c r="A5" s="66"/>
      <c r="B5" s="65"/>
      <c r="C5" s="63"/>
      <c r="D5" s="63"/>
      <c r="E5" s="63"/>
      <c r="F5" s="63"/>
    </row>
    <row r="6" spans="1:7" ht="9" customHeight="1" x14ac:dyDescent="0.25">
      <c r="A6" s="66"/>
      <c r="B6" s="65"/>
      <c r="C6" s="63"/>
      <c r="D6" s="63"/>
      <c r="E6" s="64"/>
      <c r="F6" s="63"/>
    </row>
    <row r="7" spans="1:7" ht="328.5" customHeight="1" x14ac:dyDescent="0.25">
      <c r="A7" s="286" t="s">
        <v>57</v>
      </c>
      <c r="B7" s="287"/>
      <c r="C7" s="287"/>
      <c r="D7" s="287"/>
      <c r="E7" s="287"/>
      <c r="F7" s="287"/>
    </row>
    <row r="8" spans="1:7" ht="13.8" x14ac:dyDescent="0.25">
      <c r="A8" s="46"/>
      <c r="B8" s="45"/>
      <c r="C8" s="44"/>
      <c r="D8" s="44"/>
      <c r="E8" s="44"/>
      <c r="F8" s="43"/>
    </row>
    <row r="9" spans="1:7" ht="13.8" x14ac:dyDescent="0.25">
      <c r="A9" s="46"/>
      <c r="B9" s="45"/>
      <c r="C9" s="44"/>
      <c r="D9" s="44"/>
      <c r="E9" s="44"/>
      <c r="F9" s="43"/>
    </row>
    <row r="10" spans="1:7" ht="79.8" x14ac:dyDescent="0.25">
      <c r="A10" s="46"/>
      <c r="B10" s="62" t="s">
        <v>56</v>
      </c>
      <c r="C10" s="44"/>
      <c r="D10" s="44"/>
      <c r="E10" s="44"/>
      <c r="F10" s="43"/>
    </row>
    <row r="11" spans="1:7" ht="13.8" x14ac:dyDescent="0.25">
      <c r="A11" s="46"/>
      <c r="B11" s="45"/>
      <c r="C11" s="44"/>
      <c r="D11" s="44"/>
      <c r="E11" s="44"/>
      <c r="F11" s="43"/>
    </row>
    <row r="12" spans="1:7" ht="13.8" x14ac:dyDescent="0.25">
      <c r="A12" s="46"/>
      <c r="B12" s="45"/>
      <c r="C12" s="44"/>
      <c r="D12" s="44"/>
      <c r="E12" s="44"/>
      <c r="F12" s="43"/>
    </row>
    <row r="13" spans="1:7" ht="53.4" thickBot="1" x14ac:dyDescent="0.35">
      <c r="A13" s="59" t="s">
        <v>37</v>
      </c>
      <c r="B13" s="60" t="s">
        <v>428</v>
      </c>
      <c r="C13" s="32"/>
      <c r="D13" s="31"/>
      <c r="E13" s="31"/>
      <c r="F13" s="30"/>
      <c r="G13" s="228"/>
    </row>
    <row r="14" spans="1:7" ht="17.25" customHeight="1" thickBot="1" x14ac:dyDescent="0.35">
      <c r="A14" s="48"/>
      <c r="B14" s="28" t="s">
        <v>215</v>
      </c>
      <c r="C14" s="35">
        <v>1</v>
      </c>
      <c r="D14" s="26" t="s">
        <v>47</v>
      </c>
      <c r="E14" s="47"/>
      <c r="F14" s="24">
        <f t="shared" ref="F14:F15" si="0">C14*E14</f>
        <v>0</v>
      </c>
      <c r="G14" s="228"/>
    </row>
    <row r="15" spans="1:7" ht="17.25" customHeight="1" thickBot="1" x14ac:dyDescent="0.35">
      <c r="A15" s="48"/>
      <c r="B15" s="28" t="s">
        <v>288</v>
      </c>
      <c r="C15" s="35">
        <v>6</v>
      </c>
      <c r="D15" s="26" t="s">
        <v>47</v>
      </c>
      <c r="E15" s="47"/>
      <c r="F15" s="24">
        <f t="shared" si="0"/>
        <v>0</v>
      </c>
      <c r="G15" s="228"/>
    </row>
    <row r="16" spans="1:7" ht="15.6" x14ac:dyDescent="0.3">
      <c r="A16" s="46"/>
      <c r="B16" s="45"/>
      <c r="C16" s="44"/>
      <c r="D16" s="44"/>
      <c r="E16" s="44"/>
      <c r="F16" s="44"/>
      <c r="G16" s="228"/>
    </row>
    <row r="17" spans="1:7" customFormat="1" ht="185.4" thickBot="1" x14ac:dyDescent="0.3">
      <c r="A17" s="252" t="s">
        <v>36</v>
      </c>
      <c r="B17" s="188" t="s">
        <v>292</v>
      </c>
      <c r="C17" s="107"/>
      <c r="D17" s="137"/>
      <c r="E17" s="137"/>
      <c r="F17" s="138"/>
      <c r="G17" s="236"/>
    </row>
    <row r="18" spans="1:7" customFormat="1" ht="19.5" customHeight="1" thickBot="1" x14ac:dyDescent="0.3">
      <c r="A18" s="235"/>
      <c r="B18" s="237"/>
      <c r="C18" s="112">
        <v>18</v>
      </c>
      <c r="D18" s="113" t="s">
        <v>46</v>
      </c>
      <c r="E18" s="210"/>
      <c r="F18" s="115">
        <f>C18*E18</f>
        <v>0</v>
      </c>
      <c r="G18" s="236"/>
    </row>
    <row r="19" spans="1:7" customFormat="1" ht="13.8" x14ac:dyDescent="0.25">
      <c r="A19" s="238"/>
      <c r="B19" s="239"/>
      <c r="C19" s="98"/>
      <c r="D19" s="98"/>
      <c r="E19" s="98"/>
      <c r="F19" s="211"/>
      <c r="G19" s="236"/>
    </row>
    <row r="20" spans="1:7" ht="66.599999999999994" thickBot="1" x14ac:dyDescent="0.35">
      <c r="A20" s="59" t="s">
        <v>35</v>
      </c>
      <c r="B20" s="61" t="s">
        <v>291</v>
      </c>
      <c r="C20" s="32"/>
      <c r="D20" s="31"/>
      <c r="E20" s="49"/>
      <c r="F20" s="30"/>
      <c r="G20" s="228"/>
    </row>
    <row r="21" spans="1:7" ht="17.25" customHeight="1" thickBot="1" x14ac:dyDescent="0.35">
      <c r="A21" s="48"/>
      <c r="B21" s="28"/>
      <c r="C21" s="35">
        <v>0.3</v>
      </c>
      <c r="D21" s="26" t="s">
        <v>48</v>
      </c>
      <c r="E21" s="47"/>
      <c r="F21" s="24">
        <f>C21*E21</f>
        <v>0</v>
      </c>
      <c r="G21" s="228"/>
    </row>
    <row r="22" spans="1:7" ht="15.6" x14ac:dyDescent="0.3">
      <c r="A22" s="46"/>
      <c r="B22" s="45"/>
      <c r="C22" s="44"/>
      <c r="D22" s="44"/>
      <c r="E22" s="44"/>
      <c r="F22" s="43"/>
      <c r="G22" s="228"/>
    </row>
    <row r="23" spans="1:7" ht="40.200000000000003" thickBot="1" x14ac:dyDescent="0.3">
      <c r="A23" s="59" t="s">
        <v>34</v>
      </c>
      <c r="B23" s="253" t="s">
        <v>507</v>
      </c>
      <c r="C23" s="58"/>
      <c r="D23" s="31"/>
      <c r="E23" s="31"/>
      <c r="F23" s="30"/>
    </row>
    <row r="24" spans="1:7" ht="17.25" customHeight="1" thickBot="1" x14ac:dyDescent="0.3">
      <c r="A24" s="48"/>
      <c r="B24" s="28"/>
      <c r="C24" s="57">
        <v>0.1</v>
      </c>
      <c r="D24" s="26"/>
      <c r="E24" s="47">
        <f>SUM(F8:F23)</f>
        <v>0</v>
      </c>
      <c r="F24" s="24">
        <f>C24*E24</f>
        <v>0</v>
      </c>
    </row>
    <row r="25" spans="1:7" ht="13.8" x14ac:dyDescent="0.25">
      <c r="A25" s="46"/>
      <c r="B25" s="45"/>
      <c r="C25" s="44"/>
      <c r="D25" s="44"/>
      <c r="E25" s="44"/>
      <c r="F25" s="43"/>
    </row>
    <row r="26" spans="1:7" ht="14.4" thickBot="1" x14ac:dyDescent="0.3">
      <c r="A26" s="46"/>
      <c r="B26" s="45"/>
      <c r="C26" s="44"/>
      <c r="D26" s="44"/>
      <c r="E26" s="44"/>
      <c r="F26" s="43"/>
    </row>
    <row r="27" spans="1:7" ht="16.2" thickBot="1" x14ac:dyDescent="0.3">
      <c r="A27" s="22" t="s">
        <v>45</v>
      </c>
      <c r="B27" s="50" t="s">
        <v>44</v>
      </c>
      <c r="C27" s="288" t="s">
        <v>24</v>
      </c>
      <c r="D27" s="285"/>
      <c r="E27" s="56"/>
      <c r="F27" s="55">
        <f>SUM(F8:F26)</f>
        <v>0</v>
      </c>
    </row>
    <row r="28" spans="1:7" ht="13.8" x14ac:dyDescent="0.25">
      <c r="A28" s="46"/>
      <c r="B28" s="45"/>
      <c r="C28" s="44"/>
      <c r="D28" s="44"/>
      <c r="E28" s="44"/>
      <c r="F28" s="44"/>
    </row>
    <row r="31" spans="1:7" x14ac:dyDescent="0.25">
      <c r="B31" s="1"/>
    </row>
    <row r="32" spans="1:7" x14ac:dyDescent="0.25">
      <c r="B32" s="1"/>
    </row>
    <row r="33" spans="1:7" x14ac:dyDescent="0.25">
      <c r="B33" s="1"/>
    </row>
    <row r="34" spans="1:7" x14ac:dyDescent="0.25">
      <c r="B34" s="1"/>
    </row>
    <row r="35" spans="1:7" x14ac:dyDescent="0.25">
      <c r="B35" s="1"/>
    </row>
    <row r="36" spans="1:7" x14ac:dyDescent="0.25">
      <c r="B36" s="1"/>
    </row>
    <row r="37" spans="1:7" x14ac:dyDescent="0.25">
      <c r="B37" s="1"/>
    </row>
    <row r="38" spans="1:7" x14ac:dyDescent="0.25">
      <c r="B38" s="1"/>
    </row>
    <row r="39" spans="1:7" x14ac:dyDescent="0.25">
      <c r="B39" s="1"/>
    </row>
    <row r="40" spans="1:7" s="38" customFormat="1" x14ac:dyDescent="0.25">
      <c r="A40" s="12"/>
      <c r="B40" s="1"/>
      <c r="D40" s="39"/>
      <c r="G40" s="229"/>
    </row>
  </sheetData>
  <mergeCells count="2">
    <mergeCell ref="A7:F7"/>
    <mergeCell ref="C27:D27"/>
  </mergeCells>
  <conditionalFormatting sqref="E1:F16">
    <cfRule type="cellIs" dxfId="80" priority="12" stopIfTrue="1" operator="equal">
      <formula>0</formula>
    </cfRule>
  </conditionalFormatting>
  <conditionalFormatting sqref="E20:F65533">
    <cfRule type="cellIs" dxfId="79" priority="212" stopIfTrue="1" operator="equal">
      <formula>0</formula>
    </cfRule>
  </conditionalFormatting>
  <conditionalFormatting sqref="F17:F19">
    <cfRule type="cellIs" dxfId="78" priority="2"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9"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8"/>
  <sheetViews>
    <sheetView view="pageBreakPreview" topLeftCell="A11" zoomScaleNormal="100" zoomScaleSheetLayoutView="100" workbookViewId="0">
      <selection activeCell="F40" sqref="F40"/>
    </sheetView>
  </sheetViews>
  <sheetFormatPr defaultColWidth="9.109375" defaultRowHeight="13.2" x14ac:dyDescent="0.25"/>
  <cols>
    <col min="1" max="1" width="6.44140625" style="1" customWidth="1"/>
    <col min="2" max="2" width="53.109375" style="1" customWidth="1"/>
    <col min="3" max="3" width="8.109375" style="1" bestFit="1" customWidth="1"/>
    <col min="4" max="4" width="5.5546875" style="1" customWidth="1"/>
    <col min="5" max="5" width="11.33203125" style="1" bestFit="1" customWidth="1"/>
    <col min="6" max="6" width="16.33203125" style="1" customWidth="1"/>
    <col min="7" max="16384" width="9.109375" style="1"/>
  </cols>
  <sheetData>
    <row r="1" spans="1:6" ht="13.8" x14ac:dyDescent="0.25">
      <c r="A1" s="53" t="s">
        <v>43</v>
      </c>
      <c r="B1" s="53" t="s">
        <v>42</v>
      </c>
      <c r="C1" s="53" t="s">
        <v>41</v>
      </c>
      <c r="D1" s="53" t="s">
        <v>40</v>
      </c>
      <c r="E1" s="53" t="s">
        <v>39</v>
      </c>
      <c r="F1" s="52" t="s">
        <v>38</v>
      </c>
    </row>
    <row r="2" spans="1:6" x14ac:dyDescent="0.25">
      <c r="D2" s="2"/>
    </row>
    <row r="3" spans="1:6" ht="15.6" x14ac:dyDescent="0.25">
      <c r="A3" s="51" t="s">
        <v>60</v>
      </c>
      <c r="B3" s="50" t="s">
        <v>63</v>
      </c>
    </row>
    <row r="4" spans="1:6" x14ac:dyDescent="0.25">
      <c r="A4" s="41"/>
      <c r="B4" s="40"/>
      <c r="C4" s="38"/>
      <c r="D4" s="39"/>
      <c r="E4" s="38"/>
      <c r="F4" s="38"/>
    </row>
    <row r="5" spans="1:6" ht="49.5" customHeight="1" x14ac:dyDescent="0.25">
      <c r="A5" s="289" t="s">
        <v>62</v>
      </c>
      <c r="B5" s="289"/>
      <c r="C5" s="289"/>
      <c r="D5" s="289"/>
      <c r="E5" s="289"/>
      <c r="F5" s="289"/>
    </row>
    <row r="6" spans="1:6" s="10" customFormat="1" ht="49.5" customHeight="1" x14ac:dyDescent="0.25">
      <c r="A6" s="289"/>
      <c r="B6" s="289"/>
      <c r="C6" s="289"/>
      <c r="D6" s="289"/>
      <c r="E6" s="289"/>
      <c r="F6" s="289"/>
    </row>
    <row r="7" spans="1:6" s="10" customFormat="1" ht="49.5" customHeight="1" x14ac:dyDescent="0.25">
      <c r="A7" s="289"/>
      <c r="B7" s="289"/>
      <c r="C7" s="289"/>
      <c r="D7" s="289"/>
      <c r="E7" s="289"/>
      <c r="F7" s="289"/>
    </row>
    <row r="8" spans="1:6" s="10" customFormat="1" ht="49.5" customHeight="1" x14ac:dyDescent="0.25">
      <c r="A8" s="289"/>
      <c r="B8" s="289"/>
      <c r="C8" s="289"/>
      <c r="D8" s="289"/>
      <c r="E8" s="289"/>
      <c r="F8" s="289"/>
    </row>
    <row r="9" spans="1:6" s="10" customFormat="1" ht="49.5" customHeight="1" x14ac:dyDescent="0.25">
      <c r="A9" s="289"/>
      <c r="B9" s="289"/>
      <c r="C9" s="289"/>
      <c r="D9" s="289"/>
      <c r="E9" s="289"/>
      <c r="F9" s="289"/>
    </row>
    <row r="10" spans="1:6" s="10" customFormat="1" ht="49.5" customHeight="1" x14ac:dyDescent="0.25">
      <c r="A10" s="289"/>
      <c r="B10" s="289"/>
      <c r="C10" s="289"/>
      <c r="D10" s="289"/>
      <c r="E10" s="289"/>
      <c r="F10" s="289"/>
    </row>
    <row r="11" spans="1:6" s="10" customFormat="1" ht="49.5" customHeight="1" x14ac:dyDescent="0.25">
      <c r="A11" s="289"/>
      <c r="B11" s="289"/>
      <c r="C11" s="289"/>
      <c r="D11" s="289"/>
      <c r="E11" s="289"/>
      <c r="F11" s="289"/>
    </row>
    <row r="12" spans="1:6" s="10" customFormat="1" ht="49.5" customHeight="1" x14ac:dyDescent="0.25">
      <c r="A12" s="289"/>
      <c r="B12" s="289"/>
      <c r="C12" s="289"/>
      <c r="D12" s="289"/>
      <c r="E12" s="289"/>
      <c r="F12" s="289"/>
    </row>
    <row r="13" spans="1:6" s="10" customFormat="1" ht="49.5" customHeight="1" x14ac:dyDescent="0.25">
      <c r="A13" s="289"/>
      <c r="B13" s="289"/>
      <c r="C13" s="289"/>
      <c r="D13" s="289"/>
      <c r="E13" s="289"/>
      <c r="F13" s="289"/>
    </row>
    <row r="14" spans="1:6" s="10" customFormat="1" ht="49.5" customHeight="1" x14ac:dyDescent="0.25">
      <c r="A14" s="289"/>
      <c r="B14" s="289"/>
      <c r="C14" s="289"/>
      <c r="D14" s="289"/>
      <c r="E14" s="289"/>
      <c r="F14" s="289"/>
    </row>
    <row r="15" spans="1:6" s="10" customFormat="1" ht="51" customHeight="1" x14ac:dyDescent="0.25">
      <c r="A15" s="289"/>
      <c r="B15" s="289"/>
      <c r="C15" s="289"/>
      <c r="D15" s="289"/>
      <c r="E15" s="289"/>
      <c r="F15" s="289"/>
    </row>
    <row r="16" spans="1:6" x14ac:dyDescent="0.25">
      <c r="A16" s="12"/>
      <c r="B16" s="40"/>
      <c r="C16" s="38"/>
      <c r="D16" s="39"/>
      <c r="E16" s="38"/>
      <c r="F16" s="38"/>
    </row>
    <row r="17" spans="1:7" ht="184.8" x14ac:dyDescent="0.25">
      <c r="A17" s="70"/>
      <c r="B17" s="74" t="s">
        <v>248</v>
      </c>
      <c r="C17" s="73"/>
      <c r="D17" s="72"/>
      <c r="E17" s="72"/>
      <c r="F17" s="72"/>
    </row>
    <row r="18" spans="1:7" x14ac:dyDescent="0.25">
      <c r="A18" s="70"/>
      <c r="B18" s="71"/>
    </row>
    <row r="19" spans="1:7" ht="132" x14ac:dyDescent="0.25">
      <c r="A19" s="70"/>
      <c r="B19" s="74" t="s">
        <v>289</v>
      </c>
      <c r="C19" s="73"/>
      <c r="D19" s="72"/>
      <c r="E19" s="72"/>
      <c r="F19" s="72"/>
    </row>
    <row r="20" spans="1:7" x14ac:dyDescent="0.25">
      <c r="A20" s="70"/>
      <c r="B20" s="71"/>
    </row>
    <row r="21" spans="1:7" ht="211.8" thickBot="1" x14ac:dyDescent="0.3">
      <c r="A21" s="33" t="s">
        <v>37</v>
      </c>
      <c r="B21" s="61" t="s">
        <v>430</v>
      </c>
      <c r="C21" s="32"/>
      <c r="D21" s="31"/>
      <c r="E21" s="31"/>
      <c r="F21" s="30"/>
      <c r="G21" s="206"/>
    </row>
    <row r="22" spans="1:7" ht="21" customHeight="1" thickBot="1" x14ac:dyDescent="0.3">
      <c r="A22" s="29"/>
      <c r="B22" s="28"/>
      <c r="C22" s="35">
        <v>20</v>
      </c>
      <c r="D22" s="26" t="s">
        <v>48</v>
      </c>
      <c r="E22" s="25"/>
      <c r="F22" s="24">
        <f>C22*E22</f>
        <v>0</v>
      </c>
      <c r="G22" s="223"/>
    </row>
    <row r="23" spans="1:7" x14ac:dyDescent="0.25">
      <c r="A23" s="41"/>
      <c r="B23" s="40"/>
      <c r="C23" s="38"/>
      <c r="D23" s="39"/>
      <c r="E23" s="38"/>
      <c r="F23" s="38"/>
      <c r="G23" s="206"/>
    </row>
    <row r="24" spans="1:7" ht="238.2" thickBot="1" x14ac:dyDescent="0.3">
      <c r="A24" s="33" t="s">
        <v>36</v>
      </c>
      <c r="B24" s="61" t="s">
        <v>429</v>
      </c>
      <c r="C24" s="32"/>
      <c r="D24" s="31"/>
      <c r="E24" s="31"/>
      <c r="F24" s="30"/>
    </row>
    <row r="25" spans="1:7" ht="21" customHeight="1" thickBot="1" x14ac:dyDescent="0.3">
      <c r="A25" s="29"/>
      <c r="B25" s="28"/>
      <c r="C25" s="35">
        <v>1615</v>
      </c>
      <c r="D25" s="26" t="s">
        <v>48</v>
      </c>
      <c r="E25" s="25"/>
      <c r="F25" s="24">
        <f>C25*E25</f>
        <v>0</v>
      </c>
    </row>
    <row r="26" spans="1:7" x14ac:dyDescent="0.25">
      <c r="A26" s="41"/>
      <c r="B26" s="40"/>
      <c r="C26" s="38"/>
      <c r="D26" s="39"/>
      <c r="E26" s="38"/>
      <c r="F26" s="38"/>
    </row>
    <row r="27" spans="1:7" ht="53.4" thickBot="1" x14ac:dyDescent="0.3">
      <c r="A27" s="33" t="s">
        <v>35</v>
      </c>
      <c r="B27" s="61" t="s">
        <v>295</v>
      </c>
      <c r="C27" s="32"/>
      <c r="D27" s="31"/>
      <c r="E27" s="31"/>
      <c r="F27" s="30"/>
    </row>
    <row r="28" spans="1:7" ht="21" customHeight="1" thickBot="1" x14ac:dyDescent="0.3">
      <c r="A28" s="29"/>
      <c r="B28" s="28"/>
      <c r="C28" s="35">
        <v>240</v>
      </c>
      <c r="D28" s="26" t="s">
        <v>27</v>
      </c>
      <c r="E28" s="25"/>
      <c r="F28" s="24">
        <f>C28*E28</f>
        <v>0</v>
      </c>
    </row>
    <row r="29" spans="1:7" ht="13.8" x14ac:dyDescent="0.25">
      <c r="A29" s="23"/>
      <c r="B29" s="34"/>
      <c r="C29" s="34"/>
      <c r="D29" s="34"/>
      <c r="E29" s="34"/>
      <c r="F29" s="34"/>
    </row>
    <row r="30" spans="1:7" ht="225" thickBot="1" x14ac:dyDescent="0.3">
      <c r="A30" s="33" t="s">
        <v>34</v>
      </c>
      <c r="B30" s="61" t="s">
        <v>294</v>
      </c>
      <c r="C30" s="217"/>
      <c r="D30" s="31"/>
      <c r="E30" s="31"/>
      <c r="F30" s="30"/>
    </row>
    <row r="31" spans="1:7" ht="21" customHeight="1" thickBot="1" x14ac:dyDescent="0.3">
      <c r="A31" s="29"/>
      <c r="B31" s="28" t="s">
        <v>231</v>
      </c>
      <c r="C31" s="35">
        <v>260</v>
      </c>
      <c r="D31" s="26" t="s">
        <v>27</v>
      </c>
      <c r="E31" s="25"/>
      <c r="F31" s="24">
        <f>C31*E31</f>
        <v>0</v>
      </c>
    </row>
    <row r="32" spans="1:7" ht="21" customHeight="1" thickBot="1" x14ac:dyDescent="0.3">
      <c r="A32" s="29"/>
      <c r="B32" s="28" t="s">
        <v>61</v>
      </c>
      <c r="C32" s="35">
        <v>124</v>
      </c>
      <c r="D32" s="26" t="s">
        <v>48</v>
      </c>
      <c r="E32" s="25"/>
      <c r="F32" s="24">
        <f>C32*E32</f>
        <v>0</v>
      </c>
    </row>
    <row r="33" spans="1:7" ht="13.8" x14ac:dyDescent="0.25">
      <c r="A33" s="23"/>
      <c r="B33" s="34"/>
      <c r="C33" s="34"/>
      <c r="D33" s="34"/>
      <c r="E33" s="34"/>
      <c r="F33" s="34"/>
    </row>
    <row r="34" spans="1:7" ht="66.599999999999994" thickBot="1" x14ac:dyDescent="0.3">
      <c r="A34" s="33" t="s">
        <v>33</v>
      </c>
      <c r="B34" s="61" t="s">
        <v>290</v>
      </c>
      <c r="C34" s="32"/>
      <c r="D34" s="31"/>
      <c r="E34" s="31"/>
      <c r="F34" s="30"/>
    </row>
    <row r="35" spans="1:7" ht="21" customHeight="1" thickBot="1" x14ac:dyDescent="0.3">
      <c r="A35" s="29"/>
      <c r="B35" s="28"/>
      <c r="C35" s="35">
        <v>590</v>
      </c>
      <c r="D35" s="26" t="s">
        <v>48</v>
      </c>
      <c r="E35" s="25"/>
      <c r="F35" s="24">
        <f>C35*E35</f>
        <v>0</v>
      </c>
    </row>
    <row r="36" spans="1:7" ht="13.8" x14ac:dyDescent="0.25">
      <c r="A36" s="23"/>
      <c r="B36" s="34"/>
      <c r="C36" s="34"/>
      <c r="D36" s="34"/>
      <c r="E36" s="34"/>
      <c r="F36" s="34"/>
    </row>
    <row r="37" spans="1:7" ht="106.2" thickBot="1" x14ac:dyDescent="0.3">
      <c r="A37" s="33" t="s">
        <v>31</v>
      </c>
      <c r="B37" s="61" t="s">
        <v>285</v>
      </c>
      <c r="C37" s="32"/>
      <c r="D37" s="31"/>
      <c r="E37" s="31"/>
      <c r="F37" s="30"/>
    </row>
    <row r="38" spans="1:7" ht="21" customHeight="1" thickBot="1" x14ac:dyDescent="0.3">
      <c r="A38" s="29"/>
      <c r="B38" s="28"/>
      <c r="C38" s="35">
        <v>1025</v>
      </c>
      <c r="D38" s="26" t="s">
        <v>48</v>
      </c>
      <c r="E38" s="25"/>
      <c r="F38" s="24">
        <f>C38*E38</f>
        <v>0</v>
      </c>
      <c r="G38" s="156"/>
    </row>
    <row r="39" spans="1:7" ht="13.8" x14ac:dyDescent="0.25">
      <c r="A39" s="23"/>
      <c r="B39" s="34"/>
      <c r="C39" s="34"/>
      <c r="D39" s="34"/>
      <c r="E39" s="34"/>
      <c r="F39" s="34"/>
    </row>
    <row r="40" spans="1:7" ht="118.8" x14ac:dyDescent="0.25">
      <c r="A40" s="33" t="s">
        <v>474</v>
      </c>
      <c r="B40" s="61" t="s">
        <v>505</v>
      </c>
      <c r="C40" s="32"/>
      <c r="D40" s="31"/>
      <c r="E40" s="31"/>
      <c r="F40" s="30"/>
    </row>
    <row r="41" spans="1:7" ht="27" thickBot="1" x14ac:dyDescent="0.3">
      <c r="A41" s="256"/>
      <c r="B41" s="266" t="s">
        <v>504</v>
      </c>
      <c r="C41" s="32"/>
      <c r="D41" s="31"/>
      <c r="E41" s="31"/>
      <c r="F41" s="72"/>
    </row>
    <row r="42" spans="1:7" ht="30" customHeight="1" thickBot="1" x14ac:dyDescent="0.3">
      <c r="A42" s="29"/>
      <c r="B42" s="254" t="s">
        <v>535</v>
      </c>
      <c r="C42" s="35">
        <v>1</v>
      </c>
      <c r="D42" s="26" t="s">
        <v>534</v>
      </c>
      <c r="E42" s="25"/>
      <c r="F42" s="24">
        <f>C42*E42</f>
        <v>0</v>
      </c>
      <c r="G42" s="156"/>
    </row>
    <row r="43" spans="1:7" ht="13.8" x14ac:dyDescent="0.25">
      <c r="A43" s="23"/>
      <c r="B43" s="34"/>
      <c r="C43" s="34"/>
      <c r="D43" s="34"/>
      <c r="E43" s="34"/>
      <c r="F43" s="34"/>
    </row>
    <row r="44" spans="1:7" ht="53.4" thickBot="1" x14ac:dyDescent="0.3">
      <c r="A44" s="33" t="s">
        <v>26</v>
      </c>
      <c r="B44" s="61" t="s">
        <v>508</v>
      </c>
      <c r="C44" s="32"/>
      <c r="D44" s="31"/>
      <c r="E44" s="31"/>
      <c r="F44" s="30"/>
    </row>
    <row r="45" spans="1:7" ht="21.75" customHeight="1" thickBot="1" x14ac:dyDescent="0.3">
      <c r="A45" s="29"/>
      <c r="B45" s="28"/>
      <c r="C45" s="27">
        <v>0.1</v>
      </c>
      <c r="D45" s="26"/>
      <c r="E45" s="25">
        <f>SUM(F17:F44)</f>
        <v>0</v>
      </c>
      <c r="F45" s="24">
        <f>E45*C45</f>
        <v>0</v>
      </c>
    </row>
    <row r="46" spans="1:7" ht="13.8" x14ac:dyDescent="0.25">
      <c r="A46" s="23"/>
    </row>
    <row r="47" spans="1:7" ht="14.4" thickBot="1" x14ac:dyDescent="0.3">
      <c r="A47" s="23"/>
    </row>
    <row r="48" spans="1:7" ht="21" customHeight="1" thickBot="1" x14ac:dyDescent="0.3">
      <c r="A48" s="22" t="s">
        <v>60</v>
      </c>
      <c r="B48" s="21" t="s">
        <v>59</v>
      </c>
      <c r="C48" s="284" t="s">
        <v>24</v>
      </c>
      <c r="D48" s="285"/>
      <c r="E48" s="20"/>
      <c r="F48" s="19">
        <f>SUM(F16:F47)</f>
        <v>0</v>
      </c>
    </row>
  </sheetData>
  <mergeCells count="2">
    <mergeCell ref="A5:F15"/>
    <mergeCell ref="C48:D48"/>
  </mergeCells>
  <conditionalFormatting sqref="E45">
    <cfRule type="cellIs" dxfId="77" priority="49" stopIfTrue="1" operator="equal">
      <formula>0</formula>
    </cfRule>
  </conditionalFormatting>
  <conditionalFormatting sqref="E48:F48 F49:F65538">
    <cfRule type="cellIs" dxfId="76" priority="52" stopIfTrue="1" operator="equal">
      <formula>0</formula>
    </cfRule>
  </conditionalFormatting>
  <conditionalFormatting sqref="F1:F47">
    <cfRule type="cellIs" dxfId="75" priority="1" stopIfTrue="1" operator="equal">
      <formula>0</formula>
    </cfRule>
  </conditionalFormatting>
  <conditionalFormatting sqref="F44:F45">
    <cfRule type="cellIs" dxfId="74" priority="51" stopIfTrue="1" operator="equal">
      <formula>0</formula>
    </cfRule>
  </conditionalFormatting>
  <conditionalFormatting sqref="H6:H7">
    <cfRule type="cellIs" dxfId="73" priority="53" stopIfTrue="1" operator="greaterThan">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16"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9"/>
  <sheetViews>
    <sheetView view="pageBreakPreview" topLeftCell="A18" zoomScaleNormal="100" zoomScaleSheetLayoutView="100" workbookViewId="0">
      <selection activeCell="I47" sqref="I47"/>
    </sheetView>
  </sheetViews>
  <sheetFormatPr defaultColWidth="9.109375" defaultRowHeight="15.6" x14ac:dyDescent="0.3"/>
  <cols>
    <col min="1" max="1" width="6" style="12" customWidth="1"/>
    <col min="2" max="2" width="53.33203125" style="54" customWidth="1"/>
    <col min="3" max="3" width="9.44140625" style="38" customWidth="1"/>
    <col min="4" max="4" width="5.5546875" style="39" customWidth="1"/>
    <col min="5" max="5" width="11.33203125" style="38" bestFit="1" customWidth="1"/>
    <col min="6" max="6" width="15.109375" style="38" customWidth="1"/>
    <col min="7" max="7" width="9.109375" style="192"/>
    <col min="8" max="16384" width="9.109375" style="1"/>
  </cols>
  <sheetData>
    <row r="1" spans="1:6" ht="13.5" customHeight="1" x14ac:dyDescent="0.3">
      <c r="A1" s="53" t="s">
        <v>43</v>
      </c>
      <c r="B1" s="53" t="s">
        <v>42</v>
      </c>
      <c r="C1" s="53" t="s">
        <v>41</v>
      </c>
      <c r="D1" s="53" t="s">
        <v>40</v>
      </c>
      <c r="E1" s="53" t="s">
        <v>39</v>
      </c>
      <c r="F1" s="52" t="s">
        <v>38</v>
      </c>
    </row>
    <row r="2" spans="1:6" ht="9" customHeight="1" x14ac:dyDescent="0.3">
      <c r="B2" s="67"/>
    </row>
    <row r="3" spans="1:6" ht="18" customHeight="1" x14ac:dyDescent="0.3">
      <c r="A3" s="51" t="s">
        <v>65</v>
      </c>
      <c r="B3" s="50" t="s">
        <v>64</v>
      </c>
      <c r="C3" s="1"/>
      <c r="D3" s="1"/>
      <c r="E3" s="1"/>
      <c r="F3" s="1"/>
    </row>
    <row r="4" spans="1:6" ht="9.75" customHeight="1" x14ac:dyDescent="0.3">
      <c r="A4" s="1"/>
      <c r="B4" s="1"/>
      <c r="C4" s="1"/>
      <c r="D4" s="1"/>
      <c r="E4" s="1"/>
      <c r="F4" s="1"/>
    </row>
    <row r="5" spans="1:6" ht="57" customHeight="1" x14ac:dyDescent="0.3">
      <c r="A5" s="289" t="s">
        <v>259</v>
      </c>
      <c r="B5" s="289"/>
      <c r="C5" s="289"/>
      <c r="D5" s="289"/>
      <c r="E5" s="289"/>
      <c r="F5" s="289"/>
    </row>
    <row r="6" spans="1:6" ht="57" customHeight="1" x14ac:dyDescent="0.3">
      <c r="A6" s="289"/>
      <c r="B6" s="289"/>
      <c r="C6" s="289"/>
      <c r="D6" s="289"/>
      <c r="E6" s="289"/>
      <c r="F6" s="289"/>
    </row>
    <row r="7" spans="1:6" ht="57" customHeight="1" x14ac:dyDescent="0.3">
      <c r="A7" s="289"/>
      <c r="B7" s="289"/>
      <c r="C7" s="289"/>
      <c r="D7" s="289"/>
      <c r="E7" s="289"/>
      <c r="F7" s="289"/>
    </row>
    <row r="8" spans="1:6" ht="57" customHeight="1" x14ac:dyDescent="0.3">
      <c r="A8" s="289"/>
      <c r="B8" s="289"/>
      <c r="C8" s="289"/>
      <c r="D8" s="289"/>
      <c r="E8" s="289"/>
      <c r="F8" s="289"/>
    </row>
    <row r="9" spans="1:6" ht="57" customHeight="1" x14ac:dyDescent="0.3">
      <c r="A9" s="289"/>
      <c r="B9" s="289"/>
      <c r="C9" s="289"/>
      <c r="D9" s="289"/>
      <c r="E9" s="289"/>
      <c r="F9" s="289"/>
    </row>
    <row r="10" spans="1:6" ht="57" customHeight="1" x14ac:dyDescent="0.3">
      <c r="A10" s="289"/>
      <c r="B10" s="289"/>
      <c r="C10" s="289"/>
      <c r="D10" s="289"/>
      <c r="E10" s="289"/>
      <c r="F10" s="289"/>
    </row>
    <row r="11" spans="1:6" ht="57" customHeight="1" x14ac:dyDescent="0.3">
      <c r="A11" s="289"/>
      <c r="B11" s="289"/>
      <c r="C11" s="289"/>
      <c r="D11" s="289"/>
      <c r="E11" s="289"/>
      <c r="F11" s="289"/>
    </row>
    <row r="12" spans="1:6" ht="57" customHeight="1" x14ac:dyDescent="0.3">
      <c r="A12" s="289"/>
      <c r="B12" s="289"/>
      <c r="C12" s="289"/>
      <c r="D12" s="289"/>
      <c r="E12" s="289"/>
      <c r="F12" s="289"/>
    </row>
    <row r="13" spans="1:6" ht="57" customHeight="1" x14ac:dyDescent="0.3">
      <c r="A13" s="289"/>
      <c r="B13" s="289"/>
      <c r="C13" s="289"/>
      <c r="D13" s="289"/>
      <c r="E13" s="289"/>
      <c r="F13" s="289"/>
    </row>
    <row r="14" spans="1:6" ht="57" customHeight="1" x14ac:dyDescent="0.3">
      <c r="A14" s="289"/>
      <c r="B14" s="289"/>
      <c r="C14" s="289"/>
      <c r="D14" s="289"/>
      <c r="E14" s="289"/>
      <c r="F14" s="289"/>
    </row>
    <row r="15" spans="1:6" ht="57" customHeight="1" x14ac:dyDescent="0.3">
      <c r="A15" s="289"/>
      <c r="B15" s="289"/>
      <c r="C15" s="289"/>
      <c r="D15" s="289"/>
      <c r="E15" s="289"/>
      <c r="F15" s="289"/>
    </row>
    <row r="16" spans="1:6" ht="50.25" customHeight="1" x14ac:dyDescent="0.3">
      <c r="A16" s="289"/>
      <c r="B16" s="289"/>
      <c r="C16" s="289"/>
      <c r="D16" s="289"/>
      <c r="E16" s="289"/>
      <c r="F16" s="289"/>
    </row>
    <row r="17" spans="1:7" ht="60" customHeight="1" x14ac:dyDescent="0.3">
      <c r="A17" s="289"/>
      <c r="B17" s="289"/>
      <c r="C17" s="289"/>
      <c r="D17" s="289"/>
      <c r="E17" s="289"/>
      <c r="F17" s="289"/>
    </row>
    <row r="18" spans="1:7" ht="69.75" customHeight="1" x14ac:dyDescent="0.3">
      <c r="A18" s="289"/>
      <c r="B18" s="289"/>
      <c r="C18" s="289"/>
      <c r="D18" s="289"/>
      <c r="E18" s="289"/>
      <c r="F18" s="289"/>
    </row>
    <row r="19" spans="1:7" ht="52.8" x14ac:dyDescent="0.3">
      <c r="A19" s="80"/>
      <c r="B19" s="220" t="s">
        <v>235</v>
      </c>
      <c r="C19" s="79"/>
      <c r="D19" s="72"/>
      <c r="E19" s="72"/>
      <c r="F19" s="72"/>
    </row>
    <row r="20" spans="1:7" ht="13.5" customHeight="1" x14ac:dyDescent="0.3">
      <c r="A20" s="70"/>
      <c r="B20" s="69"/>
      <c r="C20" s="1"/>
      <c r="D20" s="1"/>
      <c r="E20" s="1"/>
      <c r="F20" s="1"/>
    </row>
    <row r="21" spans="1:7" ht="40.200000000000003" thickBot="1" x14ac:dyDescent="0.35">
      <c r="A21" s="33" t="s">
        <v>37</v>
      </c>
      <c r="B21" s="78" t="s">
        <v>293</v>
      </c>
      <c r="C21" s="32"/>
      <c r="D21" s="31"/>
      <c r="E21" s="31"/>
      <c r="F21" s="30"/>
    </row>
    <row r="22" spans="1:7" ht="21" customHeight="1" thickBot="1" x14ac:dyDescent="0.35">
      <c r="A22" s="29"/>
      <c r="B22" s="28"/>
      <c r="C22" s="35">
        <v>69</v>
      </c>
      <c r="D22" s="26" t="s">
        <v>46</v>
      </c>
      <c r="E22" s="25"/>
      <c r="F22" s="24">
        <f>C22*E22</f>
        <v>0</v>
      </c>
    </row>
    <row r="23" spans="1:7" ht="13.5" customHeight="1" x14ac:dyDescent="0.3">
      <c r="A23" s="23"/>
      <c r="B23" s="23"/>
      <c r="C23" s="23"/>
      <c r="D23" s="23"/>
      <c r="E23" s="23"/>
      <c r="F23" s="23"/>
    </row>
    <row r="24" spans="1:7" ht="79.8" thickBot="1" x14ac:dyDescent="0.35">
      <c r="A24" s="33" t="s">
        <v>36</v>
      </c>
      <c r="B24" s="78" t="s">
        <v>431</v>
      </c>
      <c r="C24" s="32"/>
      <c r="D24" s="31"/>
      <c r="E24" s="31"/>
      <c r="F24" s="30"/>
    </row>
    <row r="25" spans="1:7" ht="21" customHeight="1" thickBot="1" x14ac:dyDescent="0.35">
      <c r="A25" s="29"/>
      <c r="B25" s="28"/>
      <c r="C25" s="35">
        <v>15</v>
      </c>
      <c r="D25" s="26" t="s">
        <v>27</v>
      </c>
      <c r="E25" s="25"/>
      <c r="F25" s="24">
        <f>C25*E25</f>
        <v>0</v>
      </c>
    </row>
    <row r="26" spans="1:7" ht="13.5" customHeight="1" x14ac:dyDescent="0.3">
      <c r="A26" s="23"/>
      <c r="B26" s="23"/>
      <c r="C26" s="23"/>
      <c r="D26" s="23"/>
      <c r="E26" s="23"/>
      <c r="F26" s="23"/>
    </row>
    <row r="27" spans="1:7" ht="66.599999999999994" thickBot="1" x14ac:dyDescent="0.35">
      <c r="A27" s="33" t="s">
        <v>35</v>
      </c>
      <c r="B27" s="78" t="s">
        <v>432</v>
      </c>
      <c r="C27" s="32"/>
      <c r="D27" s="31"/>
      <c r="E27" s="31"/>
      <c r="F27" s="30"/>
    </row>
    <row r="28" spans="1:7" ht="21" customHeight="1" thickBot="1" x14ac:dyDescent="0.3">
      <c r="A28" s="29"/>
      <c r="B28" s="28"/>
      <c r="C28" s="35">
        <v>554</v>
      </c>
      <c r="D28" s="26" t="s">
        <v>27</v>
      </c>
      <c r="E28" s="25"/>
      <c r="F28" s="24">
        <f>C28*E28</f>
        <v>0</v>
      </c>
      <c r="G28" s="223"/>
    </row>
    <row r="29" spans="1:7" x14ac:dyDescent="0.3">
      <c r="A29" s="23"/>
      <c r="B29" s="23"/>
      <c r="C29" s="23"/>
      <c r="D29" s="23"/>
      <c r="E29" s="23"/>
      <c r="F29" s="23"/>
    </row>
    <row r="30" spans="1:7" ht="79.8" thickBot="1" x14ac:dyDescent="0.35">
      <c r="A30" s="33" t="s">
        <v>34</v>
      </c>
      <c r="B30" s="78" t="s">
        <v>433</v>
      </c>
      <c r="C30" s="32"/>
      <c r="D30" s="31"/>
      <c r="E30" s="31"/>
      <c r="F30" s="30"/>
    </row>
    <row r="31" spans="1:7" ht="21" customHeight="1" thickBot="1" x14ac:dyDescent="0.35">
      <c r="A31" s="29"/>
      <c r="B31" s="28"/>
      <c r="C31" s="35">
        <v>550</v>
      </c>
      <c r="D31" s="26" t="s">
        <v>27</v>
      </c>
      <c r="E31" s="25"/>
      <c r="F31" s="24">
        <f>C31*E31</f>
        <v>0</v>
      </c>
    </row>
    <row r="32" spans="1:7" ht="13.5" customHeight="1" x14ac:dyDescent="0.3">
      <c r="A32" s="23"/>
      <c r="B32" s="23"/>
      <c r="C32" s="23"/>
      <c r="D32" s="23"/>
      <c r="E32" s="23"/>
      <c r="F32" s="23"/>
    </row>
    <row r="33" spans="1:7" ht="116.25" customHeight="1" thickBot="1" x14ac:dyDescent="0.35">
      <c r="A33" s="33" t="s">
        <v>33</v>
      </c>
      <c r="B33" s="78" t="s">
        <v>434</v>
      </c>
      <c r="C33" s="32"/>
      <c r="D33" s="31"/>
      <c r="E33" s="31"/>
      <c r="F33" s="30"/>
    </row>
    <row r="34" spans="1:7" ht="19.5" customHeight="1" thickBot="1" x14ac:dyDescent="0.35">
      <c r="A34" s="29"/>
      <c r="B34" s="28" t="s">
        <v>271</v>
      </c>
      <c r="C34" s="35">
        <v>75</v>
      </c>
      <c r="D34" s="26" t="s">
        <v>27</v>
      </c>
      <c r="E34" s="25"/>
      <c r="F34" s="24">
        <f>C34*E34</f>
        <v>0</v>
      </c>
    </row>
    <row r="35" spans="1:7" ht="19.5" customHeight="1" thickBot="1" x14ac:dyDescent="0.35">
      <c r="A35" s="29"/>
      <c r="B35" s="28" t="s">
        <v>272</v>
      </c>
      <c r="C35" s="35">
        <v>110</v>
      </c>
      <c r="D35" s="26" t="s">
        <v>27</v>
      </c>
      <c r="E35" s="25"/>
      <c r="F35" s="24">
        <f>C35*E35</f>
        <v>0</v>
      </c>
    </row>
    <row r="36" spans="1:7" ht="13.5" customHeight="1" x14ac:dyDescent="0.3">
      <c r="A36" s="23"/>
      <c r="B36" s="23"/>
      <c r="C36" s="23"/>
      <c r="D36" s="23"/>
      <c r="E36" s="23"/>
      <c r="F36" s="23"/>
    </row>
    <row r="37" spans="1:7" ht="106.2" thickBot="1" x14ac:dyDescent="0.35">
      <c r="A37" s="33" t="s">
        <v>31</v>
      </c>
      <c r="B37" s="78" t="s">
        <v>301</v>
      </c>
      <c r="C37" s="32"/>
      <c r="D37" s="31"/>
      <c r="E37" s="31"/>
      <c r="F37" s="30"/>
    </row>
    <row r="38" spans="1:7" ht="21" customHeight="1" thickBot="1" x14ac:dyDescent="0.35">
      <c r="A38" s="29"/>
      <c r="B38" s="28"/>
      <c r="C38" s="35">
        <v>42</v>
      </c>
      <c r="D38" s="26" t="s">
        <v>27</v>
      </c>
      <c r="E38" s="25"/>
      <c r="F38" s="24">
        <f>C38*E38</f>
        <v>0</v>
      </c>
    </row>
    <row r="39" spans="1:7" ht="13.5" customHeight="1" x14ac:dyDescent="0.3">
      <c r="A39" s="23"/>
      <c r="B39" s="23"/>
      <c r="C39" s="23"/>
      <c r="D39" s="23"/>
      <c r="E39" s="23"/>
      <c r="F39" s="23"/>
    </row>
    <row r="40" spans="1:7" ht="66.599999999999994" thickBot="1" x14ac:dyDescent="0.35">
      <c r="A40" s="33" t="s">
        <v>28</v>
      </c>
      <c r="B40" s="78" t="s">
        <v>222</v>
      </c>
      <c r="C40" s="32"/>
      <c r="D40" s="31"/>
      <c r="E40" s="31"/>
      <c r="F40" s="30"/>
    </row>
    <row r="41" spans="1:7" ht="21" customHeight="1" thickBot="1" x14ac:dyDescent="0.35">
      <c r="A41" s="29"/>
      <c r="B41" s="28"/>
      <c r="C41" s="35">
        <v>10</v>
      </c>
      <c r="D41" s="26" t="s">
        <v>27</v>
      </c>
      <c r="E41" s="25"/>
      <c r="F41" s="24">
        <f>C41*E41</f>
        <v>0</v>
      </c>
    </row>
    <row r="42" spans="1:7" ht="13.5" customHeight="1" x14ac:dyDescent="0.3">
      <c r="A42" s="23"/>
      <c r="B42" s="23"/>
      <c r="C42" s="23"/>
      <c r="D42" s="23"/>
      <c r="E42" s="23"/>
      <c r="F42" s="23"/>
    </row>
    <row r="43" spans="1:7" ht="53.4" thickBot="1" x14ac:dyDescent="0.35">
      <c r="A43" s="33" t="s">
        <v>26</v>
      </c>
      <c r="B43" s="60" t="s">
        <v>509</v>
      </c>
      <c r="C43" s="32"/>
      <c r="D43" s="37"/>
      <c r="E43" s="37"/>
      <c r="F43" s="42"/>
    </row>
    <row r="44" spans="1:7" ht="21.75" customHeight="1" thickBot="1" x14ac:dyDescent="0.35">
      <c r="A44" s="29"/>
      <c r="B44" s="77"/>
      <c r="C44" s="27">
        <v>0.1</v>
      </c>
      <c r="D44" s="26"/>
      <c r="E44" s="25">
        <f>SUM(F19:F43)</f>
        <v>0</v>
      </c>
      <c r="F44" s="24">
        <f>E44*C44</f>
        <v>0</v>
      </c>
    </row>
    <row r="45" spans="1:7" x14ac:dyDescent="0.3">
      <c r="A45" s="23"/>
      <c r="B45" s="1"/>
      <c r="C45" s="1"/>
      <c r="D45" s="1"/>
      <c r="E45" s="1"/>
      <c r="F45" s="1"/>
    </row>
    <row r="46" spans="1:7" ht="13.5" customHeight="1" thickBot="1" x14ac:dyDescent="0.35">
      <c r="A46" s="23"/>
      <c r="B46" s="23"/>
      <c r="C46" s="23"/>
      <c r="D46" s="23"/>
      <c r="E46" s="23"/>
      <c r="F46" s="76"/>
    </row>
    <row r="47" spans="1:7" s="75" customFormat="1" ht="21" customHeight="1" thickBot="1" x14ac:dyDescent="0.35">
      <c r="A47" s="22" t="s">
        <v>65</v>
      </c>
      <c r="B47" s="50" t="s">
        <v>64</v>
      </c>
      <c r="C47" s="288" t="s">
        <v>24</v>
      </c>
      <c r="D47" s="285"/>
      <c r="E47" s="20"/>
      <c r="F47" s="19">
        <f>SUM(F19:F46)</f>
        <v>0</v>
      </c>
      <c r="G47" s="192"/>
    </row>
    <row r="48" spans="1:7" x14ac:dyDescent="0.3">
      <c r="A48" s="23"/>
      <c r="B48" s="34"/>
      <c r="C48" s="34"/>
      <c r="D48" s="34"/>
      <c r="E48" s="34"/>
      <c r="F48" s="34"/>
    </row>
    <row r="49" spans="1:7" s="75" customFormat="1" ht="13.5" customHeight="1" x14ac:dyDescent="0.3">
      <c r="A49" s="41"/>
      <c r="B49" s="40"/>
      <c r="C49" s="38"/>
      <c r="D49" s="39"/>
      <c r="E49" s="38"/>
      <c r="F49" s="38"/>
      <c r="G49" s="192"/>
    </row>
  </sheetData>
  <mergeCells count="2">
    <mergeCell ref="A5:F18"/>
    <mergeCell ref="C47:D47"/>
  </mergeCells>
  <conditionalFormatting sqref="E44">
    <cfRule type="cellIs" dxfId="72" priority="123" stopIfTrue="1" operator="equal">
      <formula>0</formula>
    </cfRule>
  </conditionalFormatting>
  <conditionalFormatting sqref="F1:F47">
    <cfRule type="cellIs" dxfId="71" priority="4" stopIfTrue="1" operator="equal">
      <formula>0</formula>
    </cfRule>
  </conditionalFormatting>
  <conditionalFormatting sqref="F33:F36">
    <cfRule type="cellIs" dxfId="70" priority="3" stopIfTrue="1" operator="equal">
      <formula>11883.01</formula>
    </cfRule>
  </conditionalFormatting>
  <conditionalFormatting sqref="F43:F47">
    <cfRule type="cellIs" dxfId="69" priority="125" stopIfTrue="1" operator="equal">
      <formula>0</formula>
    </cfRule>
  </conditionalFormatting>
  <conditionalFormatting sqref="F43:F65535">
    <cfRule type="cellIs" dxfId="68" priority="126"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59"/>
  <sheetViews>
    <sheetView view="pageBreakPreview" topLeftCell="A44" zoomScaleNormal="100" zoomScaleSheetLayoutView="100" workbookViewId="0">
      <selection activeCell="N59" sqref="N59"/>
    </sheetView>
  </sheetViews>
  <sheetFormatPr defaultColWidth="9.109375" defaultRowHeight="13.2" x14ac:dyDescent="0.25"/>
  <cols>
    <col min="1" max="1" width="6.109375" style="12" customWidth="1"/>
    <col min="2" max="2" width="52.6640625" style="54" customWidth="1"/>
    <col min="3" max="3" width="9.5546875" style="38" customWidth="1"/>
    <col min="4" max="4" width="5.5546875" style="39" customWidth="1"/>
    <col min="5" max="5" width="11.33203125" style="38" bestFit="1" customWidth="1"/>
    <col min="6" max="6" width="15.33203125" style="38" customWidth="1"/>
    <col min="7" max="7" width="14.44140625" style="223" bestFit="1" customWidth="1"/>
    <col min="8" max="8" width="9.109375" style="1"/>
    <col min="9" max="9" width="10.88671875" style="1" customWidth="1"/>
    <col min="10" max="10" width="9.88671875" style="1" customWidth="1"/>
    <col min="11" max="16384" width="9.109375" style="1"/>
  </cols>
  <sheetData>
    <row r="1" spans="1:8" ht="13.5" customHeight="1" x14ac:dyDescent="0.25">
      <c r="A1" s="53" t="s">
        <v>43</v>
      </c>
      <c r="B1" s="53" t="s">
        <v>42</v>
      </c>
      <c r="C1" s="53" t="s">
        <v>41</v>
      </c>
      <c r="D1" s="53" t="s">
        <v>40</v>
      </c>
      <c r="E1" s="53" t="s">
        <v>39</v>
      </c>
      <c r="F1" s="52" t="s">
        <v>38</v>
      </c>
    </row>
    <row r="2" spans="1:8" ht="13.5" customHeight="1" x14ac:dyDescent="0.25">
      <c r="B2" s="67"/>
    </row>
    <row r="3" spans="1:8" ht="18" customHeight="1" x14ac:dyDescent="0.25">
      <c r="A3" s="51" t="s">
        <v>67</v>
      </c>
      <c r="B3" s="50" t="s">
        <v>66</v>
      </c>
      <c r="C3" s="1"/>
      <c r="D3" s="1"/>
      <c r="E3" s="1"/>
      <c r="F3" s="1"/>
    </row>
    <row r="4" spans="1:8" ht="13.5" customHeight="1" x14ac:dyDescent="0.25">
      <c r="A4" s="23"/>
      <c r="B4" s="45"/>
      <c r="C4" s="44"/>
      <c r="D4" s="44"/>
      <c r="E4" s="44"/>
      <c r="F4" s="44"/>
    </row>
    <row r="5" spans="1:8" ht="13.8" x14ac:dyDescent="0.25">
      <c r="B5" s="45"/>
      <c r="C5" s="44"/>
      <c r="D5" s="44"/>
      <c r="E5" s="44"/>
      <c r="F5" s="44"/>
    </row>
    <row r="6" spans="1:8" ht="75.75" customHeight="1" x14ac:dyDescent="0.25">
      <c r="A6" s="290" t="s">
        <v>70</v>
      </c>
      <c r="B6" s="290"/>
      <c r="C6" s="290"/>
      <c r="D6" s="290"/>
      <c r="E6" s="290"/>
      <c r="F6" s="290"/>
      <c r="H6" s="83"/>
    </row>
    <row r="7" spans="1:8" ht="75.75" customHeight="1" x14ac:dyDescent="0.25">
      <c r="A7" s="290"/>
      <c r="B7" s="290"/>
      <c r="C7" s="290"/>
      <c r="D7" s="290"/>
      <c r="E7" s="290"/>
      <c r="F7" s="290"/>
      <c r="H7" s="83"/>
    </row>
    <row r="8" spans="1:8" ht="75.75" customHeight="1" x14ac:dyDescent="0.25">
      <c r="A8" s="290"/>
      <c r="B8" s="290"/>
      <c r="C8" s="290"/>
      <c r="D8" s="290"/>
      <c r="E8" s="290"/>
      <c r="F8" s="290"/>
      <c r="H8" s="83"/>
    </row>
    <row r="9" spans="1:8" ht="75.75" customHeight="1" x14ac:dyDescent="0.25">
      <c r="A9" s="290"/>
      <c r="B9" s="290"/>
      <c r="C9" s="290"/>
      <c r="D9" s="290"/>
      <c r="E9" s="290"/>
      <c r="F9" s="290"/>
      <c r="H9" s="83"/>
    </row>
    <row r="10" spans="1:8" ht="75.75" customHeight="1" x14ac:dyDescent="0.25">
      <c r="A10" s="290"/>
      <c r="B10" s="290"/>
      <c r="C10" s="290"/>
      <c r="D10" s="290"/>
      <c r="E10" s="290"/>
      <c r="F10" s="290"/>
      <c r="H10" s="83"/>
    </row>
    <row r="11" spans="1:8" ht="75.75" customHeight="1" x14ac:dyDescent="0.25">
      <c r="A11" s="290"/>
      <c r="B11" s="290"/>
      <c r="C11" s="290"/>
      <c r="D11" s="290"/>
      <c r="E11" s="290"/>
      <c r="F11" s="290"/>
      <c r="H11" s="83"/>
    </row>
    <row r="12" spans="1:8" ht="75.75" customHeight="1" x14ac:dyDescent="0.25">
      <c r="A12" s="290"/>
      <c r="B12" s="290"/>
      <c r="C12" s="290"/>
      <c r="D12" s="290"/>
      <c r="E12" s="290"/>
      <c r="F12" s="290"/>
      <c r="H12" s="83"/>
    </row>
    <row r="13" spans="1:8" ht="120.75" customHeight="1" x14ac:dyDescent="0.25">
      <c r="A13" s="290"/>
      <c r="B13" s="290"/>
      <c r="C13" s="290"/>
      <c r="D13" s="290"/>
      <c r="E13" s="290"/>
      <c r="F13" s="290"/>
      <c r="H13" s="83"/>
    </row>
    <row r="14" spans="1:8" ht="224.4" x14ac:dyDescent="0.25">
      <c r="A14" s="83"/>
      <c r="B14" s="74" t="s">
        <v>69</v>
      </c>
      <c r="C14" s="83"/>
      <c r="D14" s="83"/>
      <c r="E14" s="83"/>
      <c r="F14" s="83"/>
      <c r="H14" s="83"/>
    </row>
    <row r="15" spans="1:8" ht="13.8" x14ac:dyDescent="0.25">
      <c r="A15" s="23"/>
      <c r="B15" s="45"/>
      <c r="C15" s="44"/>
      <c r="D15" s="44"/>
      <c r="E15" s="44"/>
      <c r="F15" s="44"/>
    </row>
    <row r="16" spans="1:8" ht="291" thickBot="1" x14ac:dyDescent="0.3">
      <c r="A16" s="33" t="s">
        <v>37</v>
      </c>
      <c r="B16" s="61" t="s">
        <v>442</v>
      </c>
      <c r="C16" s="32"/>
      <c r="D16" s="31"/>
      <c r="E16" s="31"/>
      <c r="F16" s="30"/>
    </row>
    <row r="17" spans="1:6" ht="21" customHeight="1" thickBot="1" x14ac:dyDescent="0.3">
      <c r="A17" s="29"/>
      <c r="B17" s="28" t="s">
        <v>262</v>
      </c>
      <c r="C17" s="35">
        <v>14</v>
      </c>
      <c r="D17" s="26" t="s">
        <v>48</v>
      </c>
      <c r="E17" s="25"/>
      <c r="F17" s="24">
        <f>C17*E17</f>
        <v>0</v>
      </c>
    </row>
    <row r="18" spans="1:6" ht="13.5" customHeight="1" x14ac:dyDescent="0.25">
      <c r="A18" s="23"/>
      <c r="B18" s="23"/>
      <c r="C18" s="23"/>
      <c r="D18" s="23"/>
      <c r="E18" s="23"/>
      <c r="F18" s="23"/>
    </row>
    <row r="19" spans="1:6" ht="93" thickBot="1" x14ac:dyDescent="0.3">
      <c r="A19" s="33" t="s">
        <v>36</v>
      </c>
      <c r="B19" s="61" t="s">
        <v>441</v>
      </c>
      <c r="C19" s="32"/>
      <c r="D19" s="31"/>
      <c r="E19" s="31"/>
      <c r="F19" s="30"/>
    </row>
    <row r="20" spans="1:6" ht="19.5" customHeight="1" thickBot="1" x14ac:dyDescent="0.3">
      <c r="A20" s="29"/>
      <c r="B20" s="28"/>
      <c r="C20" s="35">
        <v>23</v>
      </c>
      <c r="D20" s="26" t="s">
        <v>48</v>
      </c>
      <c r="E20" s="25"/>
      <c r="F20" s="24">
        <f>C20*E20</f>
        <v>0</v>
      </c>
    </row>
    <row r="21" spans="1:6" ht="13.5" customHeight="1" x14ac:dyDescent="0.25">
      <c r="A21" s="23"/>
      <c r="B21" s="45"/>
      <c r="C21" s="44"/>
      <c r="D21" s="44"/>
      <c r="E21" s="44"/>
      <c r="F21" s="44"/>
    </row>
    <row r="22" spans="1:6" ht="119.4" thickBot="1" x14ac:dyDescent="0.3">
      <c r="A22" s="33" t="s">
        <v>35</v>
      </c>
      <c r="B22" s="61" t="s">
        <v>439</v>
      </c>
      <c r="C22" s="1"/>
      <c r="D22" s="31"/>
      <c r="E22" s="31"/>
      <c r="F22" s="30"/>
    </row>
    <row r="23" spans="1:6" ht="21" customHeight="1" thickBot="1" x14ac:dyDescent="0.3">
      <c r="A23" s="29"/>
      <c r="B23" s="28" t="s">
        <v>303</v>
      </c>
      <c r="C23" s="35">
        <v>3.5</v>
      </c>
      <c r="D23" s="26" t="s">
        <v>48</v>
      </c>
      <c r="E23" s="25"/>
      <c r="F23" s="24">
        <f>C23*E23</f>
        <v>0</v>
      </c>
    </row>
    <row r="24" spans="1:6" ht="21" customHeight="1" thickBot="1" x14ac:dyDescent="0.3">
      <c r="A24" s="29"/>
      <c r="B24" s="28" t="s">
        <v>297</v>
      </c>
      <c r="C24" s="35">
        <v>3.5</v>
      </c>
      <c r="D24" s="26" t="s">
        <v>48</v>
      </c>
      <c r="E24" s="25"/>
      <c r="F24" s="24">
        <f>C24*E24</f>
        <v>0</v>
      </c>
    </row>
    <row r="25" spans="1:6" ht="13.5" customHeight="1" x14ac:dyDescent="0.25">
      <c r="A25" s="23"/>
      <c r="B25" s="23"/>
      <c r="C25" s="23"/>
      <c r="D25" s="23"/>
      <c r="E25" s="23"/>
      <c r="F25" s="23"/>
    </row>
    <row r="26" spans="1:6" ht="159" thickBot="1" x14ac:dyDescent="0.3">
      <c r="A26" s="33" t="s">
        <v>34</v>
      </c>
      <c r="B26" s="61" t="s">
        <v>440</v>
      </c>
      <c r="C26" s="32"/>
      <c r="D26" s="31"/>
      <c r="E26" s="31"/>
      <c r="F26" s="30"/>
    </row>
    <row r="27" spans="1:6" ht="21" customHeight="1" thickBot="1" x14ac:dyDescent="0.3">
      <c r="A27" s="29"/>
      <c r="B27" s="28" t="s">
        <v>298</v>
      </c>
      <c r="C27" s="35">
        <v>59</v>
      </c>
      <c r="D27" s="26" t="s">
        <v>48</v>
      </c>
      <c r="E27" s="25"/>
      <c r="F27" s="24">
        <f>C27*E27</f>
        <v>0</v>
      </c>
    </row>
    <row r="28" spans="1:6" ht="21" customHeight="1" thickBot="1" x14ac:dyDescent="0.3">
      <c r="A28" s="29"/>
      <c r="B28" s="28" t="s">
        <v>297</v>
      </c>
      <c r="C28" s="35">
        <v>59</v>
      </c>
      <c r="D28" s="26" t="s">
        <v>48</v>
      </c>
      <c r="E28" s="25"/>
      <c r="F28" s="24">
        <f>C28*E28</f>
        <v>0</v>
      </c>
    </row>
    <row r="29" spans="1:6" ht="13.5" customHeight="1" x14ac:dyDescent="0.25">
      <c r="A29" s="23"/>
      <c r="B29" s="45"/>
      <c r="C29" s="44"/>
      <c r="D29" s="44"/>
      <c r="E29" s="44"/>
      <c r="F29" s="44"/>
    </row>
    <row r="30" spans="1:6" ht="119.4" thickBot="1" x14ac:dyDescent="0.3">
      <c r="A30" s="33" t="s">
        <v>33</v>
      </c>
      <c r="B30" s="61" t="s">
        <v>438</v>
      </c>
      <c r="C30" s="1"/>
      <c r="D30" s="31"/>
      <c r="E30" s="31"/>
      <c r="F30" s="30"/>
    </row>
    <row r="31" spans="1:6" ht="21" customHeight="1" thickBot="1" x14ac:dyDescent="0.3">
      <c r="A31" s="29"/>
      <c r="B31" s="28" t="s">
        <v>296</v>
      </c>
      <c r="C31" s="35">
        <v>78</v>
      </c>
      <c r="D31" s="26" t="s">
        <v>48</v>
      </c>
      <c r="E31" s="25"/>
      <c r="F31" s="24">
        <f>C31*E31</f>
        <v>0</v>
      </c>
    </row>
    <row r="32" spans="1:6" ht="21" customHeight="1" thickBot="1" x14ac:dyDescent="0.3">
      <c r="A32" s="29"/>
      <c r="B32" s="28" t="s">
        <v>297</v>
      </c>
      <c r="C32" s="35">
        <v>78</v>
      </c>
      <c r="D32" s="26" t="s">
        <v>48</v>
      </c>
      <c r="E32" s="25"/>
      <c r="F32" s="24">
        <f>C32*E32</f>
        <v>0</v>
      </c>
    </row>
    <row r="33" spans="1:10" ht="13.8" x14ac:dyDescent="0.25">
      <c r="A33" s="23"/>
      <c r="B33" s="23"/>
      <c r="C33" s="23"/>
      <c r="D33" s="23"/>
      <c r="E33" s="23"/>
      <c r="F33" s="23"/>
    </row>
    <row r="34" spans="1:10" ht="66.599999999999994" thickBot="1" x14ac:dyDescent="0.3">
      <c r="A34" s="33" t="s">
        <v>31</v>
      </c>
      <c r="B34" s="61" t="s">
        <v>437</v>
      </c>
      <c r="C34" s="32"/>
      <c r="D34" s="31"/>
      <c r="E34" s="31"/>
      <c r="F34" s="30"/>
    </row>
    <row r="35" spans="1:10" ht="21" customHeight="1" thickBot="1" x14ac:dyDescent="0.3">
      <c r="A35" s="29"/>
      <c r="B35" s="28"/>
      <c r="C35" s="35">
        <v>110</v>
      </c>
      <c r="D35" s="26" t="s">
        <v>48</v>
      </c>
      <c r="E35" s="25"/>
      <c r="F35" s="24">
        <f>C35*E35</f>
        <v>0</v>
      </c>
    </row>
    <row r="36" spans="1:10" ht="13.8" x14ac:dyDescent="0.25">
      <c r="A36" s="23"/>
      <c r="B36" s="23"/>
      <c r="C36" s="23"/>
      <c r="D36" s="23"/>
      <c r="E36" s="23"/>
      <c r="F36" s="23"/>
    </row>
    <row r="37" spans="1:10" ht="79.8" thickBot="1" x14ac:dyDescent="0.3">
      <c r="A37" s="33" t="s">
        <v>28</v>
      </c>
      <c r="B37" s="61" t="s">
        <v>436</v>
      </c>
      <c r="C37" s="32"/>
      <c r="D37" s="31"/>
      <c r="E37" s="31"/>
      <c r="F37" s="30"/>
    </row>
    <row r="38" spans="1:10" ht="21" customHeight="1" thickBot="1" x14ac:dyDescent="0.3">
      <c r="A38" s="29"/>
      <c r="B38" s="28" t="s">
        <v>269</v>
      </c>
      <c r="C38" s="35">
        <v>15</v>
      </c>
      <c r="D38" s="26" t="s">
        <v>48</v>
      </c>
      <c r="E38" s="25"/>
      <c r="F38" s="24">
        <f>C38*E38</f>
        <v>0</v>
      </c>
    </row>
    <row r="39" spans="1:10" ht="21" customHeight="1" thickBot="1" x14ac:dyDescent="0.3">
      <c r="A39" s="29"/>
      <c r="B39" s="28" t="s">
        <v>270</v>
      </c>
      <c r="C39" s="35">
        <v>9</v>
      </c>
      <c r="D39" s="26" t="s">
        <v>48</v>
      </c>
      <c r="E39" s="25"/>
      <c r="F39" s="24">
        <f>C39*E39</f>
        <v>0</v>
      </c>
    </row>
    <row r="40" spans="1:10" ht="13.5" customHeight="1" x14ac:dyDescent="0.25">
      <c r="A40" s="23"/>
      <c r="B40" s="23"/>
      <c r="C40" s="23"/>
      <c r="D40" s="23"/>
      <c r="E40" s="23"/>
      <c r="F40" s="23"/>
    </row>
    <row r="41" spans="1:10" ht="93" thickBot="1" x14ac:dyDescent="0.3">
      <c r="A41" s="33" t="s">
        <v>26</v>
      </c>
      <c r="B41" s="61" t="s">
        <v>300</v>
      </c>
      <c r="C41" s="32"/>
      <c r="D41" s="31"/>
      <c r="E41" s="31"/>
      <c r="F41" s="30"/>
    </row>
    <row r="42" spans="1:10" ht="21" customHeight="1" thickBot="1" x14ac:dyDescent="0.3">
      <c r="A42" s="29"/>
      <c r="B42" s="28"/>
      <c r="C42" s="35">
        <v>6.5</v>
      </c>
      <c r="D42" s="26" t="s">
        <v>48</v>
      </c>
      <c r="E42" s="25"/>
      <c r="F42" s="24">
        <f>C42*E42</f>
        <v>0</v>
      </c>
    </row>
    <row r="43" spans="1:10" ht="13.5" customHeight="1" x14ac:dyDescent="0.25">
      <c r="A43" s="23"/>
      <c r="B43" s="23"/>
      <c r="C43" s="23"/>
      <c r="D43" s="23"/>
      <c r="E43" s="23"/>
      <c r="F43" s="23"/>
    </row>
    <row r="44" spans="1:10" ht="106.2" thickBot="1" x14ac:dyDescent="0.3">
      <c r="A44" s="33" t="s">
        <v>55</v>
      </c>
      <c r="B44" s="61" t="s">
        <v>435</v>
      </c>
      <c r="C44" s="32"/>
      <c r="D44" s="31"/>
      <c r="E44" s="31"/>
      <c r="F44" s="30"/>
      <c r="J44" s="203"/>
    </row>
    <row r="45" spans="1:10" ht="21" customHeight="1" thickBot="1" x14ac:dyDescent="0.3">
      <c r="A45" s="29"/>
      <c r="B45" s="28" t="s">
        <v>227</v>
      </c>
      <c r="C45" s="35">
        <v>18400</v>
      </c>
      <c r="D45" s="26" t="s">
        <v>68</v>
      </c>
      <c r="E45" s="25"/>
      <c r="F45" s="24">
        <f>C45*E45</f>
        <v>0</v>
      </c>
      <c r="G45" s="225"/>
      <c r="I45" s="156"/>
    </row>
    <row r="46" spans="1:10" ht="21" customHeight="1" thickBot="1" x14ac:dyDescent="0.3">
      <c r="A46" s="29"/>
      <c r="B46" s="28" t="s">
        <v>226</v>
      </c>
      <c r="C46" s="35">
        <v>12300</v>
      </c>
      <c r="D46" s="26" t="s">
        <v>68</v>
      </c>
      <c r="E46" s="25"/>
      <c r="F46" s="24">
        <f>C46*E46</f>
        <v>0</v>
      </c>
      <c r="J46" s="156"/>
    </row>
    <row r="47" spans="1:10" ht="13.8" x14ac:dyDescent="0.25">
      <c r="A47" s="23"/>
      <c r="B47" s="23"/>
      <c r="C47" s="23"/>
      <c r="D47" s="23"/>
      <c r="E47" s="23"/>
      <c r="F47" s="23"/>
      <c r="G47" s="224"/>
      <c r="H47" s="215"/>
      <c r="J47" s="156"/>
    </row>
    <row r="48" spans="1:10" ht="132.6" thickBot="1" x14ac:dyDescent="0.3">
      <c r="A48" s="33" t="s">
        <v>54</v>
      </c>
      <c r="B48" s="61" t="s">
        <v>397</v>
      </c>
      <c r="C48" s="32"/>
      <c r="D48" s="31"/>
      <c r="E48" s="31"/>
      <c r="F48" s="30"/>
    </row>
    <row r="49" spans="1:6" ht="21" customHeight="1" thickBot="1" x14ac:dyDescent="0.3">
      <c r="A49" s="29"/>
      <c r="B49" s="28" t="s">
        <v>395</v>
      </c>
      <c r="C49" s="35">
        <v>3</v>
      </c>
      <c r="D49" s="26" t="s">
        <v>27</v>
      </c>
      <c r="E49" s="25"/>
      <c r="F49" s="24">
        <f>C49*E49</f>
        <v>0</v>
      </c>
    </row>
    <row r="50" spans="1:6" ht="21" customHeight="1" thickBot="1" x14ac:dyDescent="0.3">
      <c r="A50" s="29"/>
      <c r="B50" s="28" t="s">
        <v>267</v>
      </c>
      <c r="C50" s="35">
        <v>2.5</v>
      </c>
      <c r="D50" s="26" t="s">
        <v>27</v>
      </c>
      <c r="E50" s="25"/>
      <c r="F50" s="24">
        <f>C50*E50</f>
        <v>0</v>
      </c>
    </row>
    <row r="51" spans="1:6" ht="21" customHeight="1" thickBot="1" x14ac:dyDescent="0.3">
      <c r="A51" s="29"/>
      <c r="B51" s="28" t="s">
        <v>396</v>
      </c>
      <c r="C51" s="35">
        <v>70</v>
      </c>
      <c r="D51" s="26" t="s">
        <v>68</v>
      </c>
      <c r="E51" s="25"/>
      <c r="F51" s="24">
        <f>C51*E51</f>
        <v>0</v>
      </c>
    </row>
    <row r="52" spans="1:6" ht="21" customHeight="1" thickBot="1" x14ac:dyDescent="0.3">
      <c r="A52" s="29"/>
      <c r="B52" s="28" t="s">
        <v>268</v>
      </c>
      <c r="C52" s="35">
        <v>0.9</v>
      </c>
      <c r="D52" s="26" t="s">
        <v>48</v>
      </c>
      <c r="E52" s="25"/>
      <c r="F52" s="24">
        <f>C52*E52</f>
        <v>0</v>
      </c>
    </row>
    <row r="53" spans="1:6" ht="13.5" customHeight="1" x14ac:dyDescent="0.25">
      <c r="A53" s="23"/>
      <c r="B53" s="23"/>
      <c r="C53" s="23"/>
      <c r="D53" s="23"/>
      <c r="E53" s="23"/>
      <c r="F53" s="23"/>
    </row>
    <row r="54" spans="1:6" ht="53.4" thickBot="1" x14ac:dyDescent="0.3">
      <c r="A54" s="33" t="s">
        <v>53</v>
      </c>
      <c r="B54" s="60" t="s">
        <v>510</v>
      </c>
      <c r="C54" s="32"/>
      <c r="D54" s="37"/>
      <c r="E54" s="37"/>
      <c r="F54" s="42"/>
    </row>
    <row r="55" spans="1:6" ht="21.75" customHeight="1" thickBot="1" x14ac:dyDescent="0.3">
      <c r="A55" s="82"/>
      <c r="B55" s="28"/>
      <c r="C55" s="81">
        <v>0.1</v>
      </c>
      <c r="D55" s="26"/>
      <c r="E55" s="25">
        <f>SUM(F14:F54)</f>
        <v>0</v>
      </c>
      <c r="F55" s="24">
        <f>C55*E55</f>
        <v>0</v>
      </c>
    </row>
    <row r="56" spans="1:6" ht="13.8" x14ac:dyDescent="0.25">
      <c r="A56" s="23"/>
      <c r="B56" s="34"/>
      <c r="C56" s="34"/>
      <c r="D56" s="34"/>
      <c r="E56" s="37"/>
      <c r="F56" s="34"/>
    </row>
    <row r="57" spans="1:6" ht="13.5" customHeight="1" thickBot="1" x14ac:dyDescent="0.3">
      <c r="A57" s="23"/>
      <c r="B57" s="23"/>
      <c r="C57" s="23"/>
      <c r="D57" s="23"/>
      <c r="E57" s="37"/>
      <c r="F57" s="23"/>
    </row>
    <row r="58" spans="1:6" ht="21" customHeight="1" thickBot="1" x14ac:dyDescent="0.3">
      <c r="A58" s="22" t="s">
        <v>67</v>
      </c>
      <c r="B58" s="50" t="s">
        <v>66</v>
      </c>
      <c r="C58" s="288" t="s">
        <v>24</v>
      </c>
      <c r="D58" s="285"/>
      <c r="E58" s="20"/>
      <c r="F58" s="55">
        <f>SUM(F14:F57)</f>
        <v>0</v>
      </c>
    </row>
    <row r="59" spans="1:6" ht="13.8" x14ac:dyDescent="0.25">
      <c r="A59" s="23"/>
      <c r="B59" s="34"/>
      <c r="C59" s="34"/>
      <c r="D59" s="34"/>
      <c r="E59" s="34"/>
      <c r="F59" s="34"/>
    </row>
  </sheetData>
  <mergeCells count="2">
    <mergeCell ref="A6:F13"/>
    <mergeCell ref="C58:D58"/>
  </mergeCells>
  <conditionalFormatting sqref="E55">
    <cfRule type="cellIs" dxfId="67" priority="211" stopIfTrue="1" operator="equal">
      <formula>0</formula>
    </cfRule>
  </conditionalFormatting>
  <conditionalFormatting sqref="F1:F58">
    <cfRule type="cellIs" dxfId="66" priority="1" stopIfTrue="1" operator="equal">
      <formula>0</formula>
    </cfRule>
  </conditionalFormatting>
  <conditionalFormatting sqref="F54 F56:F58">
    <cfRule type="cellIs" dxfId="65" priority="213" stopIfTrue="1" operator="equal">
      <formula>0</formula>
    </cfRule>
  </conditionalFormatting>
  <conditionalFormatting sqref="F54 F56:F65535">
    <cfRule type="cellIs" dxfId="64" priority="214" stopIfTrue="1" operator="equal">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94"/>
  <sheetViews>
    <sheetView view="pageBreakPreview" topLeftCell="A78" zoomScaleNormal="100" zoomScaleSheetLayoutView="100" workbookViewId="0">
      <selection activeCell="B84" sqref="B84"/>
    </sheetView>
  </sheetViews>
  <sheetFormatPr defaultColWidth="9.109375" defaultRowHeight="15.6" x14ac:dyDescent="0.3"/>
  <cols>
    <col min="1" max="1" width="6.44140625" style="12" customWidth="1"/>
    <col min="2" max="2" width="53.109375" style="54" customWidth="1"/>
    <col min="3" max="3" width="8" style="38" customWidth="1"/>
    <col min="4" max="4" width="5.5546875" style="39" customWidth="1"/>
    <col min="5" max="5" width="11.5546875" style="38" customWidth="1"/>
    <col min="6" max="6" width="16.33203125" style="38" customWidth="1"/>
    <col min="7" max="7" width="10.109375" style="192" bestFit="1" customWidth="1"/>
    <col min="8" max="16384" width="9.109375" style="1"/>
  </cols>
  <sheetData>
    <row r="1" spans="1:8" s="75" customFormat="1" ht="13.5" customHeight="1" x14ac:dyDescent="0.3">
      <c r="A1" s="53" t="s">
        <v>43</v>
      </c>
      <c r="B1" s="53" t="s">
        <v>42</v>
      </c>
      <c r="C1" s="53" t="s">
        <v>41</v>
      </c>
      <c r="D1" s="53" t="s">
        <v>40</v>
      </c>
      <c r="E1" s="53" t="s">
        <v>39</v>
      </c>
      <c r="F1" s="52" t="s">
        <v>38</v>
      </c>
      <c r="G1" s="192"/>
    </row>
    <row r="2" spans="1:8" s="75" customFormat="1" ht="13.5" customHeight="1" x14ac:dyDescent="0.3">
      <c r="A2" s="12"/>
      <c r="B2" s="67"/>
      <c r="C2" s="38"/>
      <c r="D2" s="39"/>
      <c r="E2" s="38"/>
      <c r="F2" s="38"/>
      <c r="G2" s="192"/>
    </row>
    <row r="3" spans="1:8" s="75" customFormat="1" ht="18" customHeight="1" x14ac:dyDescent="0.3">
      <c r="A3" s="51" t="s">
        <v>72</v>
      </c>
      <c r="B3" s="50" t="s">
        <v>71</v>
      </c>
      <c r="C3" s="1"/>
      <c r="D3" s="1"/>
      <c r="E3" s="1"/>
      <c r="F3" s="1"/>
      <c r="G3" s="192"/>
    </row>
    <row r="4" spans="1:8" s="75" customFormat="1" ht="13.5" customHeight="1" x14ac:dyDescent="0.3">
      <c r="A4" s="12"/>
      <c r="B4" s="67"/>
      <c r="C4" s="38"/>
      <c r="D4" s="39"/>
      <c r="E4" s="38"/>
      <c r="F4" s="38"/>
      <c r="G4" s="192"/>
    </row>
    <row r="5" spans="1:8" s="75" customFormat="1" ht="13.5" customHeight="1" x14ac:dyDescent="0.3">
      <c r="A5" s="12"/>
      <c r="B5" s="67"/>
      <c r="C5" s="38"/>
      <c r="D5" s="39"/>
      <c r="E5" s="38"/>
      <c r="F5" s="38"/>
      <c r="G5" s="192"/>
    </row>
    <row r="6" spans="1:8" s="75" customFormat="1" ht="43.5" customHeight="1" x14ac:dyDescent="0.3">
      <c r="A6" s="291" t="s">
        <v>80</v>
      </c>
      <c r="B6" s="291"/>
      <c r="C6" s="291"/>
      <c r="D6" s="291"/>
      <c r="E6" s="291"/>
      <c r="F6" s="291"/>
      <c r="G6" s="192"/>
      <c r="H6" s="72"/>
    </row>
    <row r="7" spans="1:8" s="75" customFormat="1" ht="43.5" customHeight="1" x14ac:dyDescent="0.3">
      <c r="A7" s="292"/>
      <c r="B7" s="292"/>
      <c r="C7" s="292"/>
      <c r="D7" s="292"/>
      <c r="E7" s="292"/>
      <c r="F7" s="292"/>
      <c r="G7" s="192"/>
      <c r="H7" s="72"/>
    </row>
    <row r="8" spans="1:8" s="75" customFormat="1" ht="43.5" customHeight="1" x14ac:dyDescent="0.3">
      <c r="A8" s="292"/>
      <c r="B8" s="292"/>
      <c r="C8" s="292"/>
      <c r="D8" s="292"/>
      <c r="E8" s="292"/>
      <c r="F8" s="292"/>
      <c r="G8" s="192"/>
    </row>
    <row r="9" spans="1:8" s="75" customFormat="1" ht="43.5" customHeight="1" x14ac:dyDescent="0.3">
      <c r="A9" s="292"/>
      <c r="B9" s="292"/>
      <c r="C9" s="292"/>
      <c r="D9" s="292"/>
      <c r="E9" s="292"/>
      <c r="F9" s="292"/>
      <c r="G9" s="192"/>
    </row>
    <row r="10" spans="1:8" s="75" customFormat="1" ht="43.5" customHeight="1" x14ac:dyDescent="0.3">
      <c r="A10" s="292"/>
      <c r="B10" s="292"/>
      <c r="C10" s="292"/>
      <c r="D10" s="292"/>
      <c r="E10" s="292"/>
      <c r="F10" s="292"/>
      <c r="G10" s="192"/>
    </row>
    <row r="11" spans="1:8" s="75" customFormat="1" ht="43.5" customHeight="1" x14ac:dyDescent="0.3">
      <c r="A11" s="292"/>
      <c r="B11" s="292"/>
      <c r="C11" s="292"/>
      <c r="D11" s="292"/>
      <c r="E11" s="292"/>
      <c r="F11" s="292"/>
      <c r="G11" s="192"/>
    </row>
    <row r="12" spans="1:8" s="75" customFormat="1" ht="43.5" customHeight="1" x14ac:dyDescent="0.3">
      <c r="A12" s="292"/>
      <c r="B12" s="292"/>
      <c r="C12" s="292"/>
      <c r="D12" s="292"/>
      <c r="E12" s="292"/>
      <c r="F12" s="292"/>
      <c r="G12" s="192"/>
    </row>
    <row r="13" spans="1:8" s="75" customFormat="1" ht="43.5" customHeight="1" x14ac:dyDescent="0.3">
      <c r="A13" s="292"/>
      <c r="B13" s="292"/>
      <c r="C13" s="292"/>
      <c r="D13" s="292"/>
      <c r="E13" s="292"/>
      <c r="F13" s="292"/>
      <c r="G13" s="192"/>
    </row>
    <row r="14" spans="1:8" s="75" customFormat="1" ht="43.5" customHeight="1" x14ac:dyDescent="0.3">
      <c r="A14" s="292"/>
      <c r="B14" s="292"/>
      <c r="C14" s="292"/>
      <c r="D14" s="292"/>
      <c r="E14" s="292"/>
      <c r="F14" s="292"/>
      <c r="G14" s="192"/>
    </row>
    <row r="15" spans="1:8" s="75" customFormat="1" ht="43.5" customHeight="1" x14ac:dyDescent="0.3">
      <c r="A15" s="292"/>
      <c r="B15" s="292"/>
      <c r="C15" s="292"/>
      <c r="D15" s="292"/>
      <c r="E15" s="292"/>
      <c r="F15" s="292"/>
      <c r="G15" s="192"/>
    </row>
    <row r="16" spans="1:8" s="75" customFormat="1" ht="33.75" customHeight="1" x14ac:dyDescent="0.3">
      <c r="A16" s="292"/>
      <c r="B16" s="292"/>
      <c r="C16" s="292"/>
      <c r="D16" s="292"/>
      <c r="E16" s="292"/>
      <c r="F16" s="292"/>
      <c r="G16" s="192"/>
    </row>
    <row r="17" spans="1:7" s="88" customFormat="1" ht="51" customHeight="1" x14ac:dyDescent="0.3">
      <c r="A17" s="291" t="s">
        <v>79</v>
      </c>
      <c r="B17" s="291"/>
      <c r="C17" s="291"/>
      <c r="D17" s="291"/>
      <c r="E17" s="291"/>
      <c r="F17" s="291"/>
      <c r="G17" s="192"/>
    </row>
    <row r="18" spans="1:7" s="88" customFormat="1" ht="51" customHeight="1" x14ac:dyDescent="0.3">
      <c r="A18" s="292"/>
      <c r="B18" s="292"/>
      <c r="C18" s="292"/>
      <c r="D18" s="292"/>
      <c r="E18" s="292"/>
      <c r="F18" s="292"/>
      <c r="G18" s="192"/>
    </row>
    <row r="19" spans="1:7" s="88" customFormat="1" ht="51" customHeight="1" x14ac:dyDescent="0.3">
      <c r="A19" s="292"/>
      <c r="B19" s="292"/>
      <c r="C19" s="292"/>
      <c r="D19" s="292"/>
      <c r="E19" s="292"/>
      <c r="F19" s="292"/>
      <c r="G19" s="192"/>
    </row>
    <row r="20" spans="1:7" s="88" customFormat="1" ht="51" customHeight="1" x14ac:dyDescent="0.3">
      <c r="A20" s="292"/>
      <c r="B20" s="292"/>
      <c r="C20" s="292"/>
      <c r="D20" s="292"/>
      <c r="E20" s="292"/>
      <c r="F20" s="292"/>
      <c r="G20" s="192"/>
    </row>
    <row r="21" spans="1:7" s="88" customFormat="1" ht="51" customHeight="1" x14ac:dyDescent="0.3">
      <c r="A21" s="292"/>
      <c r="B21" s="292"/>
      <c r="C21" s="292"/>
      <c r="D21" s="292"/>
      <c r="E21" s="292"/>
      <c r="F21" s="292"/>
      <c r="G21" s="192"/>
    </row>
    <row r="22" spans="1:7" s="88" customFormat="1" ht="39.75" customHeight="1" x14ac:dyDescent="0.3">
      <c r="A22" s="292"/>
      <c r="B22" s="292"/>
      <c r="C22" s="292"/>
      <c r="D22" s="292"/>
      <c r="E22" s="292"/>
      <c r="F22" s="292"/>
      <c r="G22" s="192"/>
    </row>
    <row r="23" spans="1:7" s="75" customFormat="1" ht="9.75" customHeight="1" x14ac:dyDescent="0.3">
      <c r="A23" s="12"/>
      <c r="B23" s="67"/>
      <c r="C23" s="38"/>
      <c r="D23" s="39"/>
      <c r="E23" s="38"/>
      <c r="F23" s="38"/>
      <c r="G23" s="192"/>
    </row>
    <row r="24" spans="1:7" s="75" customFormat="1" ht="198.6" thickBot="1" x14ac:dyDescent="0.35">
      <c r="A24" s="33" t="s">
        <v>37</v>
      </c>
      <c r="B24" s="61" t="s">
        <v>299</v>
      </c>
      <c r="C24" s="32"/>
      <c r="D24" s="31"/>
      <c r="E24" s="31"/>
      <c r="F24" s="61"/>
      <c r="G24" s="192"/>
    </row>
    <row r="25" spans="1:7" s="75" customFormat="1" ht="21" customHeight="1" thickBot="1" x14ac:dyDescent="0.35">
      <c r="A25" s="29"/>
      <c r="B25" s="28"/>
      <c r="C25" s="35">
        <v>15</v>
      </c>
      <c r="D25" s="26" t="s">
        <v>27</v>
      </c>
      <c r="E25" s="25"/>
      <c r="F25" s="24">
        <f>C25*E25</f>
        <v>0</v>
      </c>
      <c r="G25" s="192"/>
    </row>
    <row r="26" spans="1:7" s="75" customFormat="1" x14ac:dyDescent="0.3">
      <c r="A26" s="12"/>
      <c r="B26" s="67"/>
      <c r="C26" s="38"/>
      <c r="D26" s="39"/>
      <c r="E26" s="38"/>
      <c r="F26" s="38"/>
      <c r="G26" s="192"/>
    </row>
    <row r="27" spans="1:7" s="75" customFormat="1" ht="93" thickBot="1" x14ac:dyDescent="0.35">
      <c r="A27" s="33" t="s">
        <v>36</v>
      </c>
      <c r="B27" s="61" t="s">
        <v>450</v>
      </c>
      <c r="C27" s="32"/>
      <c r="D27" s="31"/>
      <c r="E27" s="31"/>
      <c r="F27" s="30"/>
      <c r="G27" s="192"/>
    </row>
    <row r="28" spans="1:7" s="75" customFormat="1" ht="20.25" customHeight="1" thickBot="1" x14ac:dyDescent="0.35">
      <c r="A28" s="29"/>
      <c r="B28" s="28"/>
      <c r="C28" s="35">
        <v>236</v>
      </c>
      <c r="D28" s="26" t="s">
        <v>27</v>
      </c>
      <c r="E28" s="25"/>
      <c r="F28" s="24">
        <f>C28*E28</f>
        <v>0</v>
      </c>
      <c r="G28" s="192"/>
    </row>
    <row r="29" spans="1:7" s="75" customFormat="1" x14ac:dyDescent="0.3">
      <c r="A29" s="12"/>
      <c r="B29" s="67"/>
      <c r="C29" s="38"/>
      <c r="D29" s="39"/>
      <c r="E29" s="38"/>
      <c r="F29" s="38"/>
      <c r="G29" s="192"/>
    </row>
    <row r="30" spans="1:7" s="75" customFormat="1" ht="119.4" thickBot="1" x14ac:dyDescent="0.35">
      <c r="A30" s="33" t="s">
        <v>35</v>
      </c>
      <c r="B30" s="61" t="s">
        <v>449</v>
      </c>
      <c r="C30" s="32"/>
      <c r="D30" s="31"/>
      <c r="E30" s="31"/>
      <c r="F30" s="61"/>
      <c r="G30" s="192"/>
    </row>
    <row r="31" spans="1:7" s="75" customFormat="1" ht="20.25" customHeight="1" thickBot="1" x14ac:dyDescent="0.35">
      <c r="A31" s="29"/>
      <c r="B31" s="28" t="s">
        <v>302</v>
      </c>
      <c r="C31" s="35">
        <v>224</v>
      </c>
      <c r="D31" s="26" t="s">
        <v>27</v>
      </c>
      <c r="E31" s="25"/>
      <c r="F31" s="24">
        <f>C31*E31</f>
        <v>0</v>
      </c>
      <c r="G31" s="192"/>
    </row>
    <row r="32" spans="1:7" s="75" customFormat="1" ht="20.25" customHeight="1" thickBot="1" x14ac:dyDescent="0.35">
      <c r="A32" s="29"/>
      <c r="B32" s="28" t="s">
        <v>257</v>
      </c>
      <c r="C32" s="35">
        <v>224</v>
      </c>
      <c r="D32" s="26" t="s">
        <v>27</v>
      </c>
      <c r="E32" s="25"/>
      <c r="F32" s="24">
        <f>C32*E32</f>
        <v>0</v>
      </c>
      <c r="G32" s="192"/>
    </row>
    <row r="33" spans="1:7" s="75" customFormat="1" x14ac:dyDescent="0.3">
      <c r="A33" s="12"/>
      <c r="B33" s="67"/>
      <c r="C33" s="38"/>
      <c r="D33" s="39"/>
      <c r="E33" s="38"/>
      <c r="F33" s="38"/>
      <c r="G33" s="192"/>
    </row>
    <row r="34" spans="1:7" s="75" customFormat="1" ht="159" thickBot="1" x14ac:dyDescent="0.35">
      <c r="A34" s="33" t="s">
        <v>34</v>
      </c>
      <c r="B34" s="61" t="s">
        <v>306</v>
      </c>
      <c r="C34" s="86"/>
      <c r="D34" s="31"/>
      <c r="E34" s="31"/>
      <c r="F34" s="30"/>
      <c r="G34" s="192"/>
    </row>
    <row r="35" spans="1:7" s="75" customFormat="1" ht="21" customHeight="1" thickBot="1" x14ac:dyDescent="0.35">
      <c r="A35" s="29"/>
      <c r="B35" s="28" t="s">
        <v>305</v>
      </c>
      <c r="C35" s="35">
        <v>68</v>
      </c>
      <c r="D35" s="26" t="s">
        <v>27</v>
      </c>
      <c r="E35" s="25"/>
      <c r="F35" s="24">
        <f>C35*E35</f>
        <v>0</v>
      </c>
      <c r="G35" s="192"/>
    </row>
    <row r="36" spans="1:7" s="75" customFormat="1" ht="21" customHeight="1" thickBot="1" x14ac:dyDescent="0.35">
      <c r="A36" s="29"/>
      <c r="B36" s="28" t="s">
        <v>304</v>
      </c>
      <c r="C36" s="35">
        <v>110</v>
      </c>
      <c r="D36" s="26" t="s">
        <v>27</v>
      </c>
      <c r="E36" s="25"/>
      <c r="F36" s="24">
        <f>C36*E36</f>
        <v>0</v>
      </c>
      <c r="G36" s="192"/>
    </row>
    <row r="37" spans="1:7" s="75" customFormat="1" ht="12.75" customHeight="1" x14ac:dyDescent="0.3">
      <c r="A37" s="23"/>
      <c r="B37" s="23"/>
      <c r="C37" s="23"/>
      <c r="D37" s="23"/>
      <c r="E37" s="23"/>
      <c r="F37" s="23"/>
      <c r="G37" s="192"/>
    </row>
    <row r="38" spans="1:7" s="75" customFormat="1" ht="119.4" thickBot="1" x14ac:dyDescent="0.35">
      <c r="A38" s="33" t="s">
        <v>33</v>
      </c>
      <c r="B38" s="61" t="s">
        <v>448</v>
      </c>
      <c r="C38" s="86"/>
      <c r="D38" s="31"/>
      <c r="E38" s="31"/>
      <c r="F38" s="30"/>
      <c r="G38" s="192"/>
    </row>
    <row r="39" spans="1:7" s="75" customFormat="1" ht="21" customHeight="1" thickBot="1" x14ac:dyDescent="0.35">
      <c r="A39" s="29"/>
      <c r="B39" s="28" t="s">
        <v>233</v>
      </c>
      <c r="C39" s="35">
        <v>5</v>
      </c>
      <c r="D39" s="26" t="s">
        <v>48</v>
      </c>
      <c r="E39" s="25"/>
      <c r="F39" s="24">
        <f>C39*E39</f>
        <v>0</v>
      </c>
      <c r="G39" s="192"/>
    </row>
    <row r="40" spans="1:7" s="75" customFormat="1" ht="21" customHeight="1" thickBot="1" x14ac:dyDescent="0.35">
      <c r="A40" s="29"/>
      <c r="B40" s="28" t="s">
        <v>78</v>
      </c>
      <c r="C40" s="35">
        <v>14</v>
      </c>
      <c r="D40" s="26" t="s">
        <v>27</v>
      </c>
      <c r="E40" s="25"/>
      <c r="F40" s="24">
        <f>C40*E40</f>
        <v>0</v>
      </c>
      <c r="G40" s="192"/>
    </row>
    <row r="41" spans="1:7" s="75" customFormat="1" x14ac:dyDescent="0.3">
      <c r="A41" s="23"/>
      <c r="B41" s="23"/>
      <c r="C41" s="23"/>
      <c r="D41" s="23"/>
      <c r="E41" s="23"/>
      <c r="F41" s="23"/>
      <c r="G41" s="192"/>
    </row>
    <row r="42" spans="1:7" s="75" customFormat="1" ht="145.80000000000001" thickBot="1" x14ac:dyDescent="0.35">
      <c r="A42" s="33" t="s">
        <v>31</v>
      </c>
      <c r="B42" s="61" t="s">
        <v>447</v>
      </c>
      <c r="C42" s="86"/>
      <c r="D42" s="31"/>
      <c r="E42" s="31"/>
      <c r="F42" s="30"/>
      <c r="G42" s="192"/>
    </row>
    <row r="43" spans="1:7" s="75" customFormat="1" ht="21" customHeight="1" thickBot="1" x14ac:dyDescent="0.35">
      <c r="A43" s="29"/>
      <c r="B43" s="28" t="s">
        <v>273</v>
      </c>
      <c r="C43" s="35">
        <v>72</v>
      </c>
      <c r="D43" s="26" t="s">
        <v>48</v>
      </c>
      <c r="E43" s="25"/>
      <c r="F43" s="24">
        <f>C43*E43</f>
        <v>0</v>
      </c>
      <c r="G43" s="192"/>
    </row>
    <row r="44" spans="1:7" s="75" customFormat="1" ht="21" customHeight="1" thickBot="1" x14ac:dyDescent="0.35">
      <c r="A44" s="29"/>
      <c r="B44" s="28" t="s">
        <v>311</v>
      </c>
      <c r="C44" s="35">
        <v>15.5</v>
      </c>
      <c r="D44" s="26" t="s">
        <v>48</v>
      </c>
      <c r="E44" s="25"/>
      <c r="F44" s="24">
        <f>C44*E44</f>
        <v>0</v>
      </c>
      <c r="G44" s="192"/>
    </row>
    <row r="45" spans="1:7" s="75" customFormat="1" x14ac:dyDescent="0.3">
      <c r="A45" s="23"/>
      <c r="B45" s="23"/>
      <c r="C45" s="23"/>
      <c r="D45" s="23"/>
      <c r="E45" s="23"/>
      <c r="F45" s="23"/>
      <c r="G45" s="192"/>
    </row>
    <row r="46" spans="1:7" s="75" customFormat="1" ht="145.80000000000001" thickBot="1" x14ac:dyDescent="0.35">
      <c r="A46" s="33" t="s">
        <v>28</v>
      </c>
      <c r="B46" s="61" t="s">
        <v>307</v>
      </c>
      <c r="C46" s="86"/>
      <c r="D46" s="31"/>
      <c r="E46" s="31"/>
      <c r="F46" s="30"/>
      <c r="G46" s="192"/>
    </row>
    <row r="47" spans="1:7" s="75" customFormat="1" ht="21" customHeight="1" thickBot="1" x14ac:dyDescent="0.35">
      <c r="A47" s="29"/>
      <c r="B47" s="28" t="s">
        <v>274</v>
      </c>
      <c r="C47" s="35">
        <v>7</v>
      </c>
      <c r="D47" s="26" t="s">
        <v>48</v>
      </c>
      <c r="E47" s="25"/>
      <c r="F47" s="24">
        <f>C47*E47</f>
        <v>0</v>
      </c>
      <c r="G47" s="192"/>
    </row>
    <row r="48" spans="1:7" s="75" customFormat="1" ht="21" customHeight="1" thickBot="1" x14ac:dyDescent="0.35">
      <c r="A48" s="29"/>
      <c r="B48" s="28" t="s">
        <v>275</v>
      </c>
      <c r="C48" s="35">
        <v>62</v>
      </c>
      <c r="D48" s="26" t="s">
        <v>48</v>
      </c>
      <c r="E48" s="25"/>
      <c r="F48" s="24">
        <f>C48*E48</f>
        <v>0</v>
      </c>
      <c r="G48" s="192"/>
    </row>
    <row r="49" spans="1:7" s="75" customFormat="1" ht="21" customHeight="1" thickBot="1" x14ac:dyDescent="0.35">
      <c r="A49" s="29"/>
      <c r="B49" s="28" t="s">
        <v>276</v>
      </c>
      <c r="C49" s="35">
        <v>19</v>
      </c>
      <c r="D49" s="26" t="s">
        <v>48</v>
      </c>
      <c r="E49" s="25"/>
      <c r="F49" s="24">
        <f>C49*E49</f>
        <v>0</v>
      </c>
      <c r="G49" s="192"/>
    </row>
    <row r="50" spans="1:7" s="75" customFormat="1" ht="21" customHeight="1" thickBot="1" x14ac:dyDescent="0.35">
      <c r="A50" s="29"/>
      <c r="B50" s="28" t="s">
        <v>308</v>
      </c>
      <c r="C50" s="35">
        <v>6</v>
      </c>
      <c r="D50" s="26" t="s">
        <v>27</v>
      </c>
      <c r="E50" s="25"/>
      <c r="F50" s="24">
        <f>C50*E50</f>
        <v>0</v>
      </c>
      <c r="G50" s="192"/>
    </row>
    <row r="51" spans="1:7" s="75" customFormat="1" ht="12.75" customHeight="1" x14ac:dyDescent="0.3">
      <c r="A51" s="23"/>
      <c r="B51" s="23"/>
      <c r="C51" s="23"/>
      <c r="D51" s="23"/>
      <c r="E51" s="23"/>
      <c r="F51" s="23"/>
      <c r="G51" s="192"/>
    </row>
    <row r="52" spans="1:7" s="75" customFormat="1" ht="106.2" thickBot="1" x14ac:dyDescent="0.35">
      <c r="A52" s="33" t="s">
        <v>28</v>
      </c>
      <c r="B52" s="93" t="s">
        <v>309</v>
      </c>
      <c r="C52" s="86"/>
      <c r="D52" s="31"/>
      <c r="E52" s="31"/>
      <c r="F52" s="30"/>
      <c r="G52" s="192"/>
    </row>
    <row r="53" spans="1:7" s="75" customFormat="1" ht="21" customHeight="1" thickBot="1" x14ac:dyDescent="0.35">
      <c r="A53" s="29"/>
      <c r="B53" s="28" t="s">
        <v>310</v>
      </c>
      <c r="C53" s="35">
        <v>18</v>
      </c>
      <c r="D53" s="26" t="s">
        <v>46</v>
      </c>
      <c r="E53" s="25"/>
      <c r="F53" s="24">
        <f t="shared" ref="F53:F54" si="0">C53*E53</f>
        <v>0</v>
      </c>
      <c r="G53" s="222"/>
    </row>
    <row r="54" spans="1:7" s="75" customFormat="1" ht="21" customHeight="1" thickBot="1" x14ac:dyDescent="0.35">
      <c r="A54" s="29"/>
      <c r="B54" s="28" t="s">
        <v>446</v>
      </c>
      <c r="C54" s="35">
        <v>12</v>
      </c>
      <c r="D54" s="26" t="s">
        <v>46</v>
      </c>
      <c r="E54" s="25"/>
      <c r="F54" s="24">
        <f t="shared" si="0"/>
        <v>0</v>
      </c>
      <c r="G54" s="222"/>
    </row>
    <row r="55" spans="1:7" s="75" customFormat="1" ht="12.75" customHeight="1" x14ac:dyDescent="0.3">
      <c r="A55" s="23"/>
      <c r="B55" s="23"/>
      <c r="C55" s="23"/>
      <c r="D55" s="23"/>
      <c r="E55" s="23"/>
      <c r="F55" s="23"/>
      <c r="G55" s="192"/>
    </row>
    <row r="56" spans="1:7" s="75" customFormat="1" ht="119.4" thickBot="1" x14ac:dyDescent="0.35">
      <c r="A56" s="33" t="s">
        <v>55</v>
      </c>
      <c r="B56" s="116" t="s">
        <v>312</v>
      </c>
      <c r="C56" s="86"/>
      <c r="D56" s="31"/>
      <c r="E56" s="31"/>
      <c r="F56" s="30"/>
      <c r="G56" s="192"/>
    </row>
    <row r="57" spans="1:7" s="75" customFormat="1" ht="21" customHeight="1" thickBot="1" x14ac:dyDescent="0.35">
      <c r="A57" s="29"/>
      <c r="B57" s="77"/>
      <c r="C57" s="35">
        <v>23</v>
      </c>
      <c r="D57" s="26" t="s">
        <v>46</v>
      </c>
      <c r="E57" s="25"/>
      <c r="F57" s="24">
        <f>C57*E57</f>
        <v>0</v>
      </c>
      <c r="G57" s="192"/>
    </row>
    <row r="58" spans="1:7" s="75" customFormat="1" x14ac:dyDescent="0.3">
      <c r="A58" s="23"/>
      <c r="B58" s="23"/>
      <c r="C58" s="23"/>
      <c r="D58" s="23"/>
      <c r="E58" s="23"/>
      <c r="F58" s="23"/>
      <c r="G58" s="192"/>
    </row>
    <row r="59" spans="1:7" s="75" customFormat="1" ht="238.2" thickBot="1" x14ac:dyDescent="0.35">
      <c r="A59" s="33" t="s">
        <v>54</v>
      </c>
      <c r="B59" s="61" t="s">
        <v>443</v>
      </c>
      <c r="C59" s="86"/>
      <c r="D59" s="31"/>
      <c r="E59" s="31"/>
      <c r="F59" s="30"/>
      <c r="G59" s="192"/>
    </row>
    <row r="60" spans="1:7" s="75" customFormat="1" ht="21" customHeight="1" thickBot="1" x14ac:dyDescent="0.35">
      <c r="A60" s="29"/>
      <c r="B60" s="28" t="s">
        <v>265</v>
      </c>
      <c r="C60" s="35">
        <v>240</v>
      </c>
      <c r="D60" s="26" t="s">
        <v>27</v>
      </c>
      <c r="E60" s="25"/>
      <c r="F60" s="24">
        <f>C60*E60</f>
        <v>0</v>
      </c>
      <c r="G60" s="192"/>
    </row>
    <row r="61" spans="1:7" s="75" customFormat="1" ht="21" customHeight="1" thickBot="1" x14ac:dyDescent="0.35">
      <c r="A61" s="29"/>
      <c r="B61" s="28" t="s">
        <v>313</v>
      </c>
      <c r="C61" s="35">
        <v>333</v>
      </c>
      <c r="D61" s="26" t="s">
        <v>27</v>
      </c>
      <c r="E61" s="25"/>
      <c r="F61" s="24">
        <f>C61*E61</f>
        <v>0</v>
      </c>
      <c r="G61" s="192"/>
    </row>
    <row r="62" spans="1:7" s="75" customFormat="1" ht="21" customHeight="1" thickBot="1" x14ac:dyDescent="0.35">
      <c r="A62" s="29"/>
      <c r="B62" s="28" t="s">
        <v>266</v>
      </c>
      <c r="C62" s="35">
        <v>80</v>
      </c>
      <c r="D62" s="26" t="s">
        <v>27</v>
      </c>
      <c r="E62" s="25"/>
      <c r="F62" s="24">
        <f>C62*E62</f>
        <v>0</v>
      </c>
      <c r="G62" s="192"/>
    </row>
    <row r="63" spans="1:7" s="75" customFormat="1" x14ac:dyDescent="0.3">
      <c r="A63" s="23"/>
      <c r="B63" s="23"/>
      <c r="C63" s="23"/>
      <c r="D63" s="23"/>
      <c r="E63" s="23"/>
      <c r="F63" s="23"/>
      <c r="G63" s="192"/>
    </row>
    <row r="64" spans="1:7" s="75" customFormat="1" ht="132.6" thickBot="1" x14ac:dyDescent="0.35">
      <c r="A64" s="33" t="s">
        <v>53</v>
      </c>
      <c r="B64" s="85" t="s">
        <v>444</v>
      </c>
      <c r="C64" s="86"/>
      <c r="D64" s="31"/>
      <c r="E64" s="31"/>
      <c r="F64" s="30"/>
      <c r="G64" s="192"/>
    </row>
    <row r="65" spans="1:7" s="75" customFormat="1" ht="21" customHeight="1" thickBot="1" x14ac:dyDescent="0.35">
      <c r="A65" s="29"/>
      <c r="B65" s="28"/>
      <c r="C65" s="35">
        <v>1065</v>
      </c>
      <c r="D65" s="26" t="s">
        <v>27</v>
      </c>
      <c r="E65" s="25"/>
      <c r="F65" s="24">
        <f>C65*E65</f>
        <v>0</v>
      </c>
      <c r="G65" s="192"/>
    </row>
    <row r="66" spans="1:7" s="75" customFormat="1" ht="12.75" customHeight="1" x14ac:dyDescent="0.3">
      <c r="A66" s="23"/>
      <c r="B66" s="23"/>
      <c r="C66" s="23"/>
      <c r="D66" s="23"/>
      <c r="E66" s="23"/>
      <c r="F66" s="23"/>
      <c r="G66" s="192"/>
    </row>
    <row r="67" spans="1:7" ht="145.80000000000001" thickBot="1" x14ac:dyDescent="0.35">
      <c r="A67" s="33" t="s">
        <v>52</v>
      </c>
      <c r="B67" s="85" t="s">
        <v>445</v>
      </c>
      <c r="C67" s="32"/>
      <c r="D67" s="31"/>
      <c r="E67" s="31"/>
      <c r="F67" s="30"/>
    </row>
    <row r="68" spans="1:7" ht="21" customHeight="1" thickBot="1" x14ac:dyDescent="0.35">
      <c r="A68" s="29"/>
      <c r="B68" s="28" t="s">
        <v>286</v>
      </c>
      <c r="C68" s="35">
        <v>65</v>
      </c>
      <c r="D68" s="26" t="s">
        <v>27</v>
      </c>
      <c r="E68" s="25"/>
      <c r="F68" s="24">
        <f>C68*E68</f>
        <v>0</v>
      </c>
    </row>
    <row r="69" spans="1:7" ht="21" customHeight="1" thickBot="1" x14ac:dyDescent="0.35">
      <c r="A69" s="29"/>
      <c r="B69" s="28" t="s">
        <v>246</v>
      </c>
      <c r="C69" s="35">
        <v>50</v>
      </c>
      <c r="D69" s="26" t="s">
        <v>27</v>
      </c>
      <c r="E69" s="25"/>
      <c r="F69" s="24">
        <f>C69*E69</f>
        <v>0</v>
      </c>
    </row>
    <row r="70" spans="1:7" ht="13.5" customHeight="1" x14ac:dyDescent="0.3">
      <c r="A70" s="23"/>
      <c r="B70" s="45"/>
      <c r="C70" s="44"/>
      <c r="D70" s="44"/>
      <c r="E70" s="44"/>
      <c r="F70" s="44"/>
    </row>
    <row r="71" spans="1:7" s="159" customFormat="1" ht="66.599999999999994" thickBot="1" x14ac:dyDescent="0.35">
      <c r="A71" s="106" t="s">
        <v>51</v>
      </c>
      <c r="B71" s="116" t="s">
        <v>314</v>
      </c>
      <c r="D71" s="137"/>
      <c r="E71" s="137"/>
      <c r="F71" s="138"/>
      <c r="G71" s="192"/>
    </row>
    <row r="72" spans="1:7" s="159" customFormat="1" ht="19.5" customHeight="1" thickBot="1" x14ac:dyDescent="0.35">
      <c r="A72" s="110"/>
      <c r="B72" s="111" t="s">
        <v>315</v>
      </c>
      <c r="C72" s="112">
        <v>316</v>
      </c>
      <c r="D72" s="113" t="s">
        <v>27</v>
      </c>
      <c r="E72" s="114"/>
      <c r="F72" s="115">
        <f>C72*E72</f>
        <v>0</v>
      </c>
      <c r="G72" s="192"/>
    </row>
    <row r="73" spans="1:7" s="159" customFormat="1" ht="19.5" customHeight="1" thickBot="1" x14ac:dyDescent="0.35">
      <c r="A73" s="110"/>
      <c r="B73" s="111" t="s">
        <v>316</v>
      </c>
      <c r="C73" s="112">
        <v>160</v>
      </c>
      <c r="D73" s="113" t="s">
        <v>27</v>
      </c>
      <c r="E73" s="114"/>
      <c r="F73" s="115">
        <f>C73*E73</f>
        <v>0</v>
      </c>
      <c r="G73" s="192"/>
    </row>
    <row r="74" spans="1:7" s="159" customFormat="1" x14ac:dyDescent="0.3">
      <c r="A74" s="101"/>
      <c r="B74" s="160"/>
      <c r="C74" s="104"/>
      <c r="D74" s="124"/>
      <c r="E74" s="104"/>
      <c r="F74" s="104"/>
      <c r="G74" s="192"/>
    </row>
    <row r="75" spans="1:7" s="75" customFormat="1" ht="79.8" thickBot="1" x14ac:dyDescent="0.35">
      <c r="A75" s="33" t="s">
        <v>50</v>
      </c>
      <c r="B75" s="61" t="s">
        <v>317</v>
      </c>
      <c r="C75" s="32"/>
      <c r="D75" s="31"/>
      <c r="E75" s="31"/>
      <c r="F75" s="30"/>
      <c r="G75" s="226"/>
    </row>
    <row r="76" spans="1:7" s="75" customFormat="1" ht="21" customHeight="1" thickBot="1" x14ac:dyDescent="0.35">
      <c r="A76" s="29"/>
      <c r="B76" s="28"/>
      <c r="C76" s="35">
        <v>476</v>
      </c>
      <c r="D76" s="26" t="s">
        <v>27</v>
      </c>
      <c r="E76" s="25"/>
      <c r="F76" s="24">
        <f>C76*E76</f>
        <v>0</v>
      </c>
      <c r="G76" s="226"/>
    </row>
    <row r="77" spans="1:7" s="75" customFormat="1" x14ac:dyDescent="0.3">
      <c r="A77" s="12"/>
      <c r="B77" s="67"/>
      <c r="C77" s="38"/>
      <c r="D77" s="39"/>
      <c r="E77" s="38"/>
      <c r="F77" s="38"/>
      <c r="G77" s="222"/>
    </row>
    <row r="78" spans="1:7" ht="198.6" thickBot="1" x14ac:dyDescent="0.35">
      <c r="A78" s="33" t="s">
        <v>49</v>
      </c>
      <c r="B78" s="85" t="s">
        <v>318</v>
      </c>
      <c r="C78" s="32"/>
      <c r="D78" s="31"/>
      <c r="E78" s="31"/>
      <c r="F78" s="30"/>
    </row>
    <row r="79" spans="1:7" ht="21" customHeight="1" thickBot="1" x14ac:dyDescent="0.35">
      <c r="A79" s="29"/>
      <c r="B79" s="28"/>
      <c r="C79" s="35">
        <v>42</v>
      </c>
      <c r="D79" s="26" t="s">
        <v>27</v>
      </c>
      <c r="E79" s="25"/>
      <c r="F79" s="24">
        <f>C79*E79</f>
        <v>0</v>
      </c>
    </row>
    <row r="80" spans="1:7" ht="13.5" customHeight="1" x14ac:dyDescent="0.3">
      <c r="A80" s="23"/>
      <c r="B80" s="45"/>
      <c r="C80" s="44"/>
      <c r="D80" s="44"/>
      <c r="E80" s="44"/>
      <c r="F80" s="44"/>
    </row>
    <row r="81" spans="1:7" s="75" customFormat="1" ht="84.75" customHeight="1" thickBot="1" x14ac:dyDescent="0.35">
      <c r="A81" s="33" t="s">
        <v>73</v>
      </c>
      <c r="B81" s="61" t="s">
        <v>239</v>
      </c>
      <c r="C81" s="86"/>
      <c r="D81" s="31"/>
      <c r="E81" s="31"/>
      <c r="F81" s="30"/>
      <c r="G81" s="192"/>
    </row>
    <row r="82" spans="1:7" s="75" customFormat="1" ht="21" customHeight="1" thickBot="1" x14ac:dyDescent="0.35">
      <c r="A82" s="29"/>
      <c r="B82" s="218" t="s">
        <v>232</v>
      </c>
      <c r="C82" s="35">
        <v>150</v>
      </c>
      <c r="D82" s="26" t="s">
        <v>29</v>
      </c>
      <c r="E82" s="25"/>
      <c r="F82" s="24">
        <f>C82*E82</f>
        <v>0</v>
      </c>
      <c r="G82" s="192"/>
    </row>
    <row r="83" spans="1:7" s="75" customFormat="1" x14ac:dyDescent="0.3">
      <c r="A83" s="23"/>
      <c r="B83" s="23"/>
      <c r="C83" s="23"/>
      <c r="D83" s="23"/>
      <c r="E83" s="23"/>
      <c r="F83" s="23"/>
      <c r="G83" s="192"/>
    </row>
    <row r="84" spans="1:7" ht="40.200000000000003" thickBot="1" x14ac:dyDescent="0.35">
      <c r="A84" s="33" t="s">
        <v>168</v>
      </c>
      <c r="B84" s="61" t="s">
        <v>77</v>
      </c>
      <c r="C84" s="32"/>
      <c r="D84" s="31"/>
      <c r="E84" s="31"/>
      <c r="F84" s="30"/>
    </row>
    <row r="85" spans="1:7" ht="21" customHeight="1" thickBot="1" x14ac:dyDescent="0.35">
      <c r="A85" s="29"/>
      <c r="B85" s="77" t="s">
        <v>76</v>
      </c>
      <c r="C85" s="35">
        <v>60</v>
      </c>
      <c r="D85" s="26" t="s">
        <v>29</v>
      </c>
      <c r="E85" s="25"/>
      <c r="F85" s="24">
        <f>C85*E85</f>
        <v>0</v>
      </c>
    </row>
    <row r="86" spans="1:7" ht="21" customHeight="1" thickBot="1" x14ac:dyDescent="0.35">
      <c r="A86" s="29"/>
      <c r="B86" s="77" t="s">
        <v>75</v>
      </c>
      <c r="C86" s="35">
        <v>60</v>
      </c>
      <c r="D86" s="26" t="s">
        <v>29</v>
      </c>
      <c r="E86" s="25"/>
      <c r="F86" s="24">
        <f>C86*E86</f>
        <v>0</v>
      </c>
    </row>
    <row r="87" spans="1:7" ht="21" customHeight="1" thickBot="1" x14ac:dyDescent="0.35">
      <c r="A87" s="29"/>
      <c r="B87" s="77" t="s">
        <v>74</v>
      </c>
      <c r="C87" s="35">
        <v>60</v>
      </c>
      <c r="D87" s="26" t="s">
        <v>29</v>
      </c>
      <c r="E87" s="25"/>
      <c r="F87" s="24">
        <f>C87*E87</f>
        <v>0</v>
      </c>
    </row>
    <row r="88" spans="1:7" ht="13.5" customHeight="1" x14ac:dyDescent="0.3">
      <c r="A88" s="23"/>
      <c r="B88" s="23"/>
      <c r="C88" s="23"/>
      <c r="D88" s="23"/>
      <c r="E88" s="23"/>
      <c r="F88" s="23"/>
    </row>
    <row r="89" spans="1:7" ht="53.4" thickBot="1" x14ac:dyDescent="0.35">
      <c r="A89" s="33" t="s">
        <v>169</v>
      </c>
      <c r="B89" s="60" t="s">
        <v>511</v>
      </c>
      <c r="C89" s="32"/>
      <c r="D89" s="37"/>
      <c r="E89" s="37"/>
      <c r="F89" s="42"/>
    </row>
    <row r="90" spans="1:7" ht="21.75" customHeight="1" thickBot="1" x14ac:dyDescent="0.35">
      <c r="A90" s="82"/>
      <c r="B90" s="28"/>
      <c r="C90" s="81">
        <v>0.1</v>
      </c>
      <c r="D90" s="26"/>
      <c r="E90" s="25">
        <f>SUM(F23:F89)</f>
        <v>0</v>
      </c>
      <c r="F90" s="24">
        <f>C90*E90</f>
        <v>0</v>
      </c>
    </row>
    <row r="91" spans="1:7" x14ac:dyDescent="0.3">
      <c r="A91" s="23"/>
      <c r="B91" s="1"/>
      <c r="C91" s="1"/>
      <c r="D91" s="1"/>
      <c r="E91" s="1"/>
      <c r="F91" s="1"/>
    </row>
    <row r="92" spans="1:7" ht="13.5" customHeight="1" thickBot="1" x14ac:dyDescent="0.35">
      <c r="A92" s="23"/>
      <c r="B92" s="23"/>
      <c r="C92" s="23"/>
      <c r="D92" s="23"/>
      <c r="E92" s="84"/>
      <c r="F92" s="23"/>
    </row>
    <row r="93" spans="1:7" ht="21" customHeight="1" thickBot="1" x14ac:dyDescent="0.35">
      <c r="A93" s="22" t="s">
        <v>72</v>
      </c>
      <c r="B93" s="50" t="s">
        <v>71</v>
      </c>
      <c r="C93" s="288" t="s">
        <v>24</v>
      </c>
      <c r="D93" s="285"/>
      <c r="E93" s="20"/>
      <c r="F93" s="55">
        <f>SUM(F23:F92)</f>
        <v>0</v>
      </c>
    </row>
    <row r="94" spans="1:7" x14ac:dyDescent="0.3">
      <c r="A94" s="23"/>
      <c r="B94" s="1"/>
      <c r="C94" s="1"/>
      <c r="D94" s="1"/>
      <c r="E94" s="1"/>
      <c r="F94" s="1"/>
    </row>
  </sheetData>
  <mergeCells count="3">
    <mergeCell ref="A6:F16"/>
    <mergeCell ref="A17:F22"/>
    <mergeCell ref="C93:D93"/>
  </mergeCells>
  <conditionalFormatting sqref="E90">
    <cfRule type="cellIs" dxfId="63" priority="441" stopIfTrue="1" operator="equal">
      <formula>0</formula>
    </cfRule>
  </conditionalFormatting>
  <conditionalFormatting sqref="F25:F29">
    <cfRule type="cellIs" dxfId="62" priority="11" stopIfTrue="1" operator="equal">
      <formula>0</formula>
    </cfRule>
  </conditionalFormatting>
  <conditionalFormatting sqref="F31:F83">
    <cfRule type="cellIs" dxfId="61" priority="1" stopIfTrue="1" operator="equal">
      <formula>0</formula>
    </cfRule>
  </conditionalFormatting>
  <conditionalFormatting sqref="F84:F65541 F1:F23">
    <cfRule type="cellIs" dxfId="60" priority="444" stopIfTrue="1" operator="equal">
      <formula>0</formula>
    </cfRule>
  </conditionalFormatting>
  <conditionalFormatting sqref="F89:F90 F92:F93">
    <cfRule type="cellIs" dxfId="59" priority="442" stopIfTrue="1" operator="equal">
      <formula>0</formula>
    </cfRule>
    <cfRule type="cellIs" dxfId="58" priority="443" stopIfTrue="1" operator="equal">
      <formula>0</formula>
    </cfRule>
  </conditionalFormatting>
  <conditionalFormatting sqref="H6:H7">
    <cfRule type="cellIs" dxfId="57" priority="445" stopIfTrue="1" operator="greaterThan">
      <formula>0</formula>
    </cfRule>
  </conditionalFormatting>
  <pageMargins left="0.7" right="0.7" top="0.75" bottom="0.75" header="0.3" footer="0.3"/>
  <pageSetup paperSize="9" scale="85" orientation="portrait" r:id="rId1"/>
  <headerFooter alignWithMargins="0">
    <oddHeader>&amp;LPZI Popis del&amp;CSOKPRO d.o.o.&amp;Ršt. proj.: 51-DGD/2021</oddHeader>
    <oddFooter>&amp;L&amp;A&amp;CZAVOD DORNAVA - OE DC MARIBOR
Novogradnja&amp;R&amp;8&amp;P/&amp;N</oddFooter>
  </headerFooter>
  <rowBreaks count="1" manualBreakCount="1">
    <brk id="22"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4f7af50-f2d4-4de2-8f38-7b28da80ba69">
      <Terms xmlns="http://schemas.microsoft.com/office/infopath/2007/PartnerControls"/>
    </lcf76f155ced4ddcb4097134ff3c332f>
    <TaxCatchAll xmlns="6eab7f14-bfbb-4cf9-a167-0c1ac29b930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FBE31E644B8A14FB0B4786A4A645C1B" ma:contentTypeVersion="19" ma:contentTypeDescription="Ustvari nov dokument." ma:contentTypeScope="" ma:versionID="4d1bc3a300912cd19b135e8b0efc0e50">
  <xsd:schema xmlns:xsd="http://www.w3.org/2001/XMLSchema" xmlns:xs="http://www.w3.org/2001/XMLSchema" xmlns:p="http://schemas.microsoft.com/office/2006/metadata/properties" xmlns:ns2="74f7af50-f2d4-4de2-8f38-7b28da80ba69" xmlns:ns3="6eab7f14-bfbb-4cf9-a167-0c1ac29b930a" targetNamespace="http://schemas.microsoft.com/office/2006/metadata/properties" ma:root="true" ma:fieldsID="2fb7b8b4bebd4e93a038c1431bd6647e" ns2:_="" ns3:_="">
    <xsd:import namespace="74f7af50-f2d4-4de2-8f38-7b28da80ba69"/>
    <xsd:import namespace="6eab7f14-bfbb-4cf9-a167-0c1ac29b930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3:TaxCatchAll" minOccurs="0"/>
                <xsd:element ref="ns2:lcf76f155ced4ddcb4097134ff3c332f"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f7af50-f2d4-4de2-8f38-7b28da80ba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Oznake slike" ma:readOnly="false" ma:fieldId="{5cf76f15-5ced-4ddc-b409-7134ff3c332f}" ma:taxonomyMulti="true" ma:sspId="9ca2da06-c29e-48a4-8167-633da405d98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eab7f14-bfbb-4cf9-a167-0c1ac29b930a" elementFormDefault="qualified">
    <xsd:import namespace="http://schemas.microsoft.com/office/2006/documentManagement/types"/>
    <xsd:import namespace="http://schemas.microsoft.com/office/infopath/2007/PartnerControls"/>
    <xsd:element name="SharedWithUsers" ma:index="18"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V skupni rabi s podrobnostmi" ma:internalName="SharedWithDetails" ma:readOnly="true">
      <xsd:simpleType>
        <xsd:restriction base="dms:Note">
          <xsd:maxLength value="255"/>
        </xsd:restriction>
      </xsd:simpleType>
    </xsd:element>
    <xsd:element name="TaxCatchAll" ma:index="21" nillable="true" ma:displayName="Taxonomy Catch All Column" ma:hidden="true" ma:list="{081ad80a-7103-454d-8422-3de589a6f0de}" ma:internalName="TaxCatchAll" ma:showField="CatchAllData" ma:web="6eab7f14-bfbb-4cf9-a167-0c1ac29b930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0336D3-1502-41AE-A24E-D7EDFA68072E}">
  <ds:schemaRefs>
    <ds:schemaRef ds:uri="http://schemas.microsoft.com/office/2006/metadata/properties"/>
    <ds:schemaRef ds:uri="http://schemas.microsoft.com/office/infopath/2007/PartnerControls"/>
    <ds:schemaRef ds:uri="74f7af50-f2d4-4de2-8f38-7b28da80ba69"/>
    <ds:schemaRef ds:uri="6eab7f14-bfbb-4cf9-a167-0c1ac29b930a"/>
  </ds:schemaRefs>
</ds:datastoreItem>
</file>

<file path=customXml/itemProps2.xml><?xml version="1.0" encoding="utf-8"?>
<ds:datastoreItem xmlns:ds="http://schemas.openxmlformats.org/officeDocument/2006/customXml" ds:itemID="{B1984BF4-32B3-4CE4-B134-4BC63AECFCFE}">
  <ds:schemaRefs>
    <ds:schemaRef ds:uri="http://schemas.microsoft.com/sharepoint/v3/contenttype/forms"/>
  </ds:schemaRefs>
</ds:datastoreItem>
</file>

<file path=customXml/itemProps3.xml><?xml version="1.0" encoding="utf-8"?>
<ds:datastoreItem xmlns:ds="http://schemas.openxmlformats.org/officeDocument/2006/customXml" ds:itemID="{B2BD9C2F-AB7F-4DE1-8AF1-265B56B20E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f7af50-f2d4-4de2-8f38-7b28da80ba69"/>
    <ds:schemaRef ds:uri="6eab7f14-bfbb-4cf9-a167-0c1ac29b93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25</vt:i4>
      </vt:variant>
      <vt:variant>
        <vt:lpstr>Imenovani obsegi</vt:lpstr>
      </vt:variant>
      <vt:variant>
        <vt:i4>44</vt:i4>
      </vt:variant>
    </vt:vector>
  </HeadingPairs>
  <TitlesOfParts>
    <vt:vector size="69" baseType="lpstr">
      <vt:lpstr>SKUPNA REKAPITULACIJA</vt:lpstr>
      <vt:lpstr>Rekapitulacija GO del</vt:lpstr>
      <vt:lpstr>SPLOŠNE OPOMBE</vt:lpstr>
      <vt:lpstr>Pripravljalna in zaključna dela</vt:lpstr>
      <vt:lpstr>A0. Rušitvena dela</vt:lpstr>
      <vt:lpstr>A1. Zemeljska dela</vt:lpstr>
      <vt:lpstr>A2. Tesarska dela</vt:lpstr>
      <vt:lpstr>A3. Betonska dela</vt:lpstr>
      <vt:lpstr>A4. Zidarska dela</vt:lpstr>
      <vt:lpstr>A5. Gradbeni oder</vt:lpstr>
      <vt:lpstr>A6. Kanalizacija</vt:lpstr>
      <vt:lpstr>A7. Jeklene konstrukcije</vt:lpstr>
      <vt:lpstr>B1. Krovsko kleparska dela</vt:lpstr>
      <vt:lpstr>PRILOGA_Sistem PLUVIA</vt:lpstr>
      <vt:lpstr>B2. Suhomontažna dela</vt:lpstr>
      <vt:lpstr>B3. Estrihi</vt:lpstr>
      <vt:lpstr>B4. Stavbno pohištvo</vt:lpstr>
      <vt:lpstr>B5. Mizar. in Ključavnič. dela</vt:lpstr>
      <vt:lpstr>B6. Keramičarska dela</vt:lpstr>
      <vt:lpstr>B7. Tlakarska dela</vt:lpstr>
      <vt:lpstr>B8. Slikopleskarska dela</vt:lpstr>
      <vt:lpstr>B9. Fasada</vt:lpstr>
      <vt:lpstr>B10. Alu steklena fasada</vt:lpstr>
      <vt:lpstr>B10. Dvigalo</vt:lpstr>
      <vt:lpstr>C. Zunanja ureditev</vt:lpstr>
      <vt:lpstr>'A0. Rušitvena dela'!Področje_tiskanja</vt:lpstr>
      <vt:lpstr>'A1. Zemeljska dela'!Področje_tiskanja</vt:lpstr>
      <vt:lpstr>'A2. Tesarska dela'!Področje_tiskanja</vt:lpstr>
      <vt:lpstr>'A3. Betonska dela'!Področje_tiskanja</vt:lpstr>
      <vt:lpstr>'A4. Zidarska dela'!Področje_tiskanja</vt:lpstr>
      <vt:lpstr>'A5. Gradbeni oder'!Področje_tiskanja</vt:lpstr>
      <vt:lpstr>'A6. Kanalizacija'!Področje_tiskanja</vt:lpstr>
      <vt:lpstr>'A7. Jeklene konstrukcije'!Področje_tiskanja</vt:lpstr>
      <vt:lpstr>'B1. Krovsko kleparska dela'!Področje_tiskanja</vt:lpstr>
      <vt:lpstr>'B10. Alu steklena fasada'!Področje_tiskanja</vt:lpstr>
      <vt:lpstr>'B10. Dvigalo'!Področje_tiskanja</vt:lpstr>
      <vt:lpstr>'B2. Suhomontažna dela'!Področje_tiskanja</vt:lpstr>
      <vt:lpstr>'B3. Estrihi'!Področje_tiskanja</vt:lpstr>
      <vt:lpstr>'B4. Stavbno pohištvo'!Področje_tiskanja</vt:lpstr>
      <vt:lpstr>'B5. Mizar. in Ključavnič. dela'!Področje_tiskanja</vt:lpstr>
      <vt:lpstr>'B6. Keramičarska dela'!Področje_tiskanja</vt:lpstr>
      <vt:lpstr>'B7. Tlakarska dela'!Področje_tiskanja</vt:lpstr>
      <vt:lpstr>'B8. Slikopleskarska dela'!Področje_tiskanja</vt:lpstr>
      <vt:lpstr>'B9. Fasada'!Področje_tiskanja</vt:lpstr>
      <vt:lpstr>'C. Zunanja ureditev'!Področje_tiskanja</vt:lpstr>
      <vt:lpstr>'PRILOGA_Sistem PLUVIA'!Področje_tiskanja</vt:lpstr>
      <vt:lpstr>'Pripravljalna in zaključna dela'!Področje_tiskanja</vt:lpstr>
      <vt:lpstr>'Rekapitulacija GO del'!Področje_tiskanja</vt:lpstr>
      <vt:lpstr>'SKUPNA REKAPITULACIJA'!Področje_tiskanja</vt:lpstr>
      <vt:lpstr>'SPLOŠNE OPOMBE'!Področje_tiskanja</vt:lpstr>
      <vt:lpstr>'A0. Rušitvena dela'!Tiskanje_naslovov</vt:lpstr>
      <vt:lpstr>'A1. Zemeljska dela'!Tiskanje_naslovov</vt:lpstr>
      <vt:lpstr>'A2. Tesarska dela'!Tiskanje_naslovov</vt:lpstr>
      <vt:lpstr>'A3. Betonska dela'!Tiskanje_naslovov</vt:lpstr>
      <vt:lpstr>'A4. Zidarska dela'!Tiskanje_naslovov</vt:lpstr>
      <vt:lpstr>'A5. Gradbeni oder'!Tiskanje_naslovov</vt:lpstr>
      <vt:lpstr>'A7. Jeklene konstrukcije'!Tiskanje_naslovov</vt:lpstr>
      <vt:lpstr>'B1. Krovsko kleparska dela'!Tiskanje_naslovov</vt:lpstr>
      <vt:lpstr>'B10. Alu steklena fasada'!Tiskanje_naslovov</vt:lpstr>
      <vt:lpstr>'B2. Suhomontažna dela'!Tiskanje_naslovov</vt:lpstr>
      <vt:lpstr>'B3. Estrihi'!Tiskanje_naslovov</vt:lpstr>
      <vt:lpstr>'B4. Stavbno pohištvo'!Tiskanje_naslovov</vt:lpstr>
      <vt:lpstr>'B5. Mizar. in Ključavnič. dela'!Tiskanje_naslovov</vt:lpstr>
      <vt:lpstr>'B6. Keramičarska dela'!Tiskanje_naslovov</vt:lpstr>
      <vt:lpstr>'B7. Tlakarska dela'!Tiskanje_naslovov</vt:lpstr>
      <vt:lpstr>'B8. Slikopleskarska dela'!Tiskanje_naslovov</vt:lpstr>
      <vt:lpstr>'B9. Fasada'!Tiskanje_naslovov</vt:lpstr>
      <vt:lpstr>'C. Zunanja ureditev'!Tiskanje_naslovov</vt:lpstr>
      <vt:lpstr>'Pripravljalna in zaključna dela'!Tiskanje_naslovov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Poldinho</dc:creator>
  <cp:lastModifiedBy>Gabrijela Šegula</cp:lastModifiedBy>
  <cp:lastPrinted>2017-01-08T21:59:01Z</cp:lastPrinted>
  <dcterms:created xsi:type="dcterms:W3CDTF">2017-01-04T22:50:42Z</dcterms:created>
  <dcterms:modified xsi:type="dcterms:W3CDTF">2023-09-15T09:18:19Z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0x0101000FBE31E644B8A14FB0B4786A4A645C1B</vt:lpwstr>
  </property>
  <property fmtid="{D5CDD505-2E9C-101B-9397-08002B2CF9AE}" pid="3" name="MediaServiceImageTags">
    <vt:lpwstr/>
  </property>
</Properties>
</file>